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ptember" sheetId="1" r:id="rId4"/>
    <sheet state="visible" name="October" sheetId="2" r:id="rId5"/>
    <sheet state="visible" name="November" sheetId="3" r:id="rId6"/>
    <sheet state="visible" name="December" sheetId="4" r:id="rId7"/>
  </sheets>
  <definedNames/>
  <calcPr/>
  <extLst>
    <ext uri="GoogleSheetsCustomDataVersion2">
      <go:sheetsCustomData xmlns:go="http://customooxmlschemas.google.com/" r:id="rId8" roundtripDataChecksum="QI2Lo4qtJ0JpdvwZawTSho8HZ0Z+42KWw+K+W/qeghY="/>
    </ext>
  </extLst>
</workbook>
</file>

<file path=xl/sharedStrings.xml><?xml version="1.0" encoding="utf-8"?>
<sst xmlns="http://schemas.openxmlformats.org/spreadsheetml/2006/main" count="161" uniqueCount="54">
  <si>
    <t>Day /SEPT</t>
  </si>
  <si>
    <t>Description</t>
  </si>
  <si>
    <t>Expense</t>
  </si>
  <si>
    <t>Revenue</t>
  </si>
  <si>
    <t>Account Balance</t>
  </si>
  <si>
    <t>My business starting balance</t>
  </si>
  <si>
    <t>order rice 100 kg</t>
  </si>
  <si>
    <t>transport</t>
  </si>
  <si>
    <t>plastics</t>
  </si>
  <si>
    <t>04-Sep-2025</t>
  </si>
  <si>
    <t>store rent</t>
  </si>
  <si>
    <t>05-Sep-2025</t>
  </si>
  <si>
    <t>sold 2 medas</t>
  </si>
  <si>
    <t>06-Sep-2025</t>
  </si>
  <si>
    <t>sunday</t>
  </si>
  <si>
    <t>08-Sep-2025</t>
  </si>
  <si>
    <t>09-Sep-2025</t>
  </si>
  <si>
    <t>sold 1 medas</t>
  </si>
  <si>
    <t>10-Sep-2025</t>
  </si>
  <si>
    <t>11-Sep-2025</t>
  </si>
  <si>
    <t>12-Sep-2025</t>
  </si>
  <si>
    <t>13-Sep-2025</t>
  </si>
  <si>
    <t>15-Sep-2025</t>
  </si>
  <si>
    <t>sold 2</t>
  </si>
  <si>
    <t>16-Sep-2025</t>
  </si>
  <si>
    <t>sold 1</t>
  </si>
  <si>
    <t>17-Sep-2025</t>
  </si>
  <si>
    <t>18-Sep-2025</t>
  </si>
  <si>
    <t>19-Sep-2025</t>
  </si>
  <si>
    <t>20-Sep-2025</t>
  </si>
  <si>
    <t>22-Sep-2025</t>
  </si>
  <si>
    <t>23-Sep-2025</t>
  </si>
  <si>
    <t>24-Sep-2025</t>
  </si>
  <si>
    <t>25-Sep-2025</t>
  </si>
  <si>
    <t>26-Sep-2025</t>
  </si>
  <si>
    <t>27-Sep-2025</t>
  </si>
  <si>
    <t>sold 2.5</t>
  </si>
  <si>
    <t>salary</t>
  </si>
  <si>
    <t>data</t>
  </si>
  <si>
    <t>My business ending balance</t>
  </si>
  <si>
    <t>Day / OCT</t>
  </si>
  <si>
    <t>sold 1 .5</t>
  </si>
  <si>
    <t>sold 3</t>
  </si>
  <si>
    <t>Day</t>
  </si>
  <si>
    <t>order rice 150 kg</t>
  </si>
  <si>
    <t>sold 3 medas</t>
  </si>
  <si>
    <t>sold 1 meda</t>
  </si>
  <si>
    <t>sold 4 medas</t>
  </si>
  <si>
    <t>Sunday</t>
  </si>
  <si>
    <t>sold 4</t>
  </si>
  <si>
    <t>self salary</t>
  </si>
  <si>
    <t>order rice 200 kg</t>
  </si>
  <si>
    <t>sold  2 medas</t>
  </si>
  <si>
    <t>sold 5 medas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</si>
</sst>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-mmm-yyyy"/>
    <numFmt numFmtId="165" formatCode="d-mmm-yyyy"/>
  </numFmts>
  <fonts count="3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1" numFmtId="0" xfId="0" applyAlignment="1" applyFont="1">
      <alignment horizontal="left" readingOrder="0"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readingOrder="0" shrinkToFit="0" vertical="center" wrapText="0"/>
    </xf>
    <xf borderId="1" fillId="0" fontId="2" numFmtId="0" xfId="0" applyAlignment="1" applyBorder="1" applyFon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2">
    <tableStyle count="4" pivot="0" name="November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December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E35" displayName="Table1" name="Table1" id="1">
  <tableColumns count="5">
    <tableColumn name="Day" id="1"/>
    <tableColumn name="Description" id="2"/>
    <tableColumn name="Expense" id="3"/>
    <tableColumn name="Revenue" id="4"/>
    <tableColumn name="Account Balance" id="5"/>
  </tableColumns>
  <tableStyleInfo name="November-style" showColumnStripes="0" showFirstColumn="1" showLastColumn="1" showRowStripes="1"/>
</table>
</file>

<file path=xl/tables/table2.xml><?xml version="1.0" encoding="utf-8"?>
<table xmlns="http://schemas.openxmlformats.org/spreadsheetml/2006/main" ref="A1:E35" displayName="Table1_2" name="Table1_2" id="2">
  <tableColumns count="5">
    <tableColumn name="Day" id="1"/>
    <tableColumn name="Description" id="2"/>
    <tableColumn name="Expense" id="3"/>
    <tableColumn name="Revenue" id="4"/>
    <tableColumn name="Account Balance" id="5"/>
  </tableColumns>
  <tableStyleInfo name="Decembe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3.86"/>
    <col customWidth="1" min="3" max="3" width="14.43"/>
    <col customWidth="1" min="4" max="4" width="16.71"/>
    <col customWidth="1" min="5" max="5" width="18.0"/>
    <col customWidth="1" min="6" max="26" width="8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>
      <c r="B2" s="3" t="s">
        <v>5</v>
      </c>
      <c r="E2" s="4">
        <f>2800/24</f>
        <v>116.6666667</v>
      </c>
    </row>
    <row r="3">
      <c r="A3" s="5">
        <v>45904.0</v>
      </c>
      <c r="B3" s="4" t="s">
        <v>6</v>
      </c>
      <c r="C3" s="4">
        <f>2100/24</f>
        <v>87.5</v>
      </c>
      <c r="E3" s="3">
        <f t="shared" ref="E3:E32" si="1">E2+D3-C3</f>
        <v>29.16666667</v>
      </c>
    </row>
    <row r="4">
      <c r="A4" s="5">
        <v>45904.0</v>
      </c>
      <c r="B4" s="4" t="s">
        <v>7</v>
      </c>
      <c r="C4" s="4">
        <f>150/24</f>
        <v>6.25</v>
      </c>
      <c r="E4" s="3">
        <f t="shared" si="1"/>
        <v>22.91666667</v>
      </c>
    </row>
    <row r="5">
      <c r="A5" s="5">
        <v>45904.0</v>
      </c>
      <c r="B5" s="4" t="s">
        <v>8</v>
      </c>
      <c r="C5" s="4">
        <f>75/24</f>
        <v>3.125</v>
      </c>
      <c r="E5" s="3">
        <f t="shared" si="1"/>
        <v>19.79166667</v>
      </c>
    </row>
    <row r="6">
      <c r="A6" s="3" t="s">
        <v>9</v>
      </c>
      <c r="B6" s="4" t="s">
        <v>10</v>
      </c>
      <c r="C6" s="4">
        <f>125/24</f>
        <v>5.208333333</v>
      </c>
      <c r="E6" s="3">
        <f t="shared" si="1"/>
        <v>14.58333333</v>
      </c>
    </row>
    <row r="7">
      <c r="A7" s="3" t="s">
        <v>11</v>
      </c>
      <c r="B7" s="4" t="s">
        <v>12</v>
      </c>
      <c r="D7" s="4">
        <f t="shared" ref="D7:D8" si="2">300/24</f>
        <v>12.5</v>
      </c>
      <c r="E7" s="3">
        <f t="shared" si="1"/>
        <v>27.08333333</v>
      </c>
    </row>
    <row r="8">
      <c r="A8" s="3" t="s">
        <v>13</v>
      </c>
      <c r="B8" s="4" t="s">
        <v>12</v>
      </c>
      <c r="D8" s="4">
        <f t="shared" si="2"/>
        <v>12.5</v>
      </c>
      <c r="E8" s="3">
        <f t="shared" si="1"/>
        <v>39.58333333</v>
      </c>
    </row>
    <row r="9">
      <c r="A9" s="4" t="s">
        <v>14</v>
      </c>
      <c r="E9" s="3">
        <f t="shared" si="1"/>
        <v>39.58333333</v>
      </c>
    </row>
    <row r="10">
      <c r="A10" s="3" t="s">
        <v>15</v>
      </c>
      <c r="B10" s="4" t="s">
        <v>12</v>
      </c>
      <c r="D10" s="4">
        <f>300/24</f>
        <v>12.5</v>
      </c>
      <c r="E10" s="3">
        <f t="shared" si="1"/>
        <v>52.08333333</v>
      </c>
    </row>
    <row r="11">
      <c r="A11" s="3" t="s">
        <v>16</v>
      </c>
      <c r="B11" s="4" t="s">
        <v>17</v>
      </c>
      <c r="D11" s="4">
        <f>150/24</f>
        <v>6.25</v>
      </c>
      <c r="E11" s="3">
        <f t="shared" si="1"/>
        <v>58.33333333</v>
      </c>
    </row>
    <row r="12">
      <c r="A12" s="3" t="s">
        <v>18</v>
      </c>
      <c r="B12" s="4" t="s">
        <v>12</v>
      </c>
      <c r="D12" s="4">
        <f>300/24</f>
        <v>12.5</v>
      </c>
      <c r="E12" s="3">
        <f t="shared" si="1"/>
        <v>70.83333333</v>
      </c>
    </row>
    <row r="13">
      <c r="A13" s="3" t="s">
        <v>19</v>
      </c>
      <c r="B13" s="4" t="s">
        <v>17</v>
      </c>
      <c r="D13" s="4">
        <f>150/24</f>
        <v>6.25</v>
      </c>
      <c r="E13" s="3">
        <f t="shared" si="1"/>
        <v>77.08333333</v>
      </c>
    </row>
    <row r="14">
      <c r="A14" s="3" t="s">
        <v>20</v>
      </c>
      <c r="B14" s="4">
        <v>0.0</v>
      </c>
      <c r="D14" s="4">
        <v>0.0</v>
      </c>
      <c r="E14" s="3">
        <f t="shared" si="1"/>
        <v>77.08333333</v>
      </c>
    </row>
    <row r="15">
      <c r="A15" s="3" t="s">
        <v>21</v>
      </c>
      <c r="B15" s="4">
        <v>0.0</v>
      </c>
      <c r="D15" s="4">
        <v>0.0</v>
      </c>
      <c r="E15" s="3">
        <f t="shared" si="1"/>
        <v>77.08333333</v>
      </c>
    </row>
    <row r="16">
      <c r="A16" s="4" t="s">
        <v>14</v>
      </c>
      <c r="B16" s="4">
        <v>0.0</v>
      </c>
      <c r="D16" s="4">
        <v>0.0</v>
      </c>
      <c r="E16" s="3">
        <f t="shared" si="1"/>
        <v>77.08333333</v>
      </c>
    </row>
    <row r="17">
      <c r="A17" s="3" t="s">
        <v>22</v>
      </c>
      <c r="B17" s="4" t="s">
        <v>23</v>
      </c>
      <c r="D17" s="4">
        <f>300/24</f>
        <v>12.5</v>
      </c>
      <c r="E17" s="3">
        <f t="shared" si="1"/>
        <v>89.58333333</v>
      </c>
    </row>
    <row r="18">
      <c r="A18" s="3" t="s">
        <v>24</v>
      </c>
      <c r="B18" s="4" t="s">
        <v>25</v>
      </c>
      <c r="D18" s="4">
        <f>150/24</f>
        <v>6.25</v>
      </c>
      <c r="E18" s="3">
        <f t="shared" si="1"/>
        <v>95.83333333</v>
      </c>
    </row>
    <row r="19">
      <c r="A19" s="3" t="s">
        <v>26</v>
      </c>
      <c r="B19" s="4">
        <v>0.0</v>
      </c>
      <c r="D19" s="4">
        <v>0.0</v>
      </c>
      <c r="E19" s="3">
        <f t="shared" si="1"/>
        <v>95.83333333</v>
      </c>
    </row>
    <row r="20">
      <c r="A20" s="3" t="s">
        <v>27</v>
      </c>
      <c r="B20" s="4" t="s">
        <v>23</v>
      </c>
      <c r="D20" s="4">
        <f>300/24</f>
        <v>12.5</v>
      </c>
      <c r="E20" s="3">
        <f t="shared" si="1"/>
        <v>108.3333333</v>
      </c>
    </row>
    <row r="21" ht="15.75" customHeight="1">
      <c r="A21" s="3" t="s">
        <v>28</v>
      </c>
      <c r="B21" s="4" t="s">
        <v>25</v>
      </c>
      <c r="D21" s="4">
        <f>150/24</f>
        <v>6.25</v>
      </c>
      <c r="E21" s="3">
        <f t="shared" si="1"/>
        <v>114.5833333</v>
      </c>
    </row>
    <row r="22" ht="15.75" customHeight="1">
      <c r="A22" s="3" t="s">
        <v>29</v>
      </c>
      <c r="B22" s="4" t="s">
        <v>23</v>
      </c>
      <c r="D22" s="4">
        <f>300/24</f>
        <v>12.5</v>
      </c>
      <c r="E22" s="3">
        <f t="shared" si="1"/>
        <v>127.0833333</v>
      </c>
    </row>
    <row r="23" ht="15.75" customHeight="1">
      <c r="A23" s="4" t="s">
        <v>14</v>
      </c>
      <c r="B23" s="4">
        <v>0.0</v>
      </c>
      <c r="D23" s="4">
        <v>0.0</v>
      </c>
      <c r="E23" s="3">
        <f t="shared" si="1"/>
        <v>127.0833333</v>
      </c>
    </row>
    <row r="24" ht="15.75" customHeight="1">
      <c r="A24" s="3" t="s">
        <v>30</v>
      </c>
      <c r="B24" s="4" t="s">
        <v>23</v>
      </c>
      <c r="D24" s="4">
        <f t="shared" ref="D24:D25" si="3">300/24</f>
        <v>12.5</v>
      </c>
      <c r="E24" s="3">
        <f t="shared" si="1"/>
        <v>139.5833333</v>
      </c>
    </row>
    <row r="25" ht="15.75" customHeight="1">
      <c r="A25" s="3" t="s">
        <v>31</v>
      </c>
      <c r="B25" s="4" t="s">
        <v>23</v>
      </c>
      <c r="D25" s="4">
        <f t="shared" si="3"/>
        <v>12.5</v>
      </c>
      <c r="E25" s="3">
        <f t="shared" si="1"/>
        <v>152.0833333</v>
      </c>
    </row>
    <row r="26" ht="15.75" customHeight="1">
      <c r="A26" s="3" t="s">
        <v>32</v>
      </c>
      <c r="B26" s="4">
        <v>0.0</v>
      </c>
      <c r="D26" s="4">
        <v>0.0</v>
      </c>
      <c r="E26" s="3">
        <f t="shared" si="1"/>
        <v>152.0833333</v>
      </c>
    </row>
    <row r="27" ht="15.75" customHeight="1">
      <c r="A27" s="3" t="s">
        <v>33</v>
      </c>
      <c r="B27" s="4" t="s">
        <v>23</v>
      </c>
      <c r="D27" s="4">
        <f t="shared" ref="D27:D28" si="4">300/24</f>
        <v>12.5</v>
      </c>
      <c r="E27" s="3">
        <f t="shared" si="1"/>
        <v>164.5833333</v>
      </c>
    </row>
    <row r="28" ht="15.75" customHeight="1">
      <c r="A28" s="3" t="s">
        <v>34</v>
      </c>
      <c r="B28" s="4" t="s">
        <v>23</v>
      </c>
      <c r="D28" s="4">
        <f t="shared" si="4"/>
        <v>12.5</v>
      </c>
      <c r="E28" s="3">
        <f t="shared" si="1"/>
        <v>177.0833333</v>
      </c>
    </row>
    <row r="29" ht="15.75" customHeight="1">
      <c r="A29" s="3" t="s">
        <v>35</v>
      </c>
      <c r="B29" s="4" t="s">
        <v>36</v>
      </c>
      <c r="D29" s="4">
        <f>375/24</f>
        <v>15.625</v>
      </c>
      <c r="E29" s="3">
        <f t="shared" si="1"/>
        <v>192.7083333</v>
      </c>
    </row>
    <row r="30" ht="15.75" customHeight="1">
      <c r="A30" s="4" t="s">
        <v>14</v>
      </c>
      <c r="B30" s="4">
        <v>0.0</v>
      </c>
      <c r="E30" s="3">
        <f t="shared" si="1"/>
        <v>192.7083333</v>
      </c>
    </row>
    <row r="31" ht="15.75" customHeight="1">
      <c r="A31" s="6">
        <v>45930.0</v>
      </c>
      <c r="B31" s="4" t="s">
        <v>37</v>
      </c>
      <c r="C31" s="4">
        <v>83.0</v>
      </c>
      <c r="E31" s="3">
        <f t="shared" si="1"/>
        <v>109.7083333</v>
      </c>
    </row>
    <row r="32" ht="15.75" customHeight="1">
      <c r="A32" s="6">
        <v>45930.0</v>
      </c>
      <c r="B32" s="4" t="s">
        <v>38</v>
      </c>
      <c r="C32" s="4">
        <f>60/24</f>
        <v>2.5</v>
      </c>
      <c r="E32" s="3">
        <f t="shared" si="1"/>
        <v>107.2083333</v>
      </c>
    </row>
    <row r="33" ht="15.75" customHeight="1">
      <c r="B33" s="3" t="s">
        <v>39</v>
      </c>
      <c r="E33" s="3">
        <f>E32</f>
        <v>107.2083333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3.86"/>
    <col customWidth="1" min="3" max="3" width="14.43"/>
    <col customWidth="1" min="4" max="4" width="16.71"/>
    <col customWidth="1" min="5" max="5" width="18.0"/>
    <col customWidth="1" min="6" max="26" width="8.71"/>
  </cols>
  <sheetData>
    <row r="1">
      <c r="A1" s="1" t="s">
        <v>40</v>
      </c>
      <c r="B1" s="2" t="s">
        <v>1</v>
      </c>
      <c r="C1" s="2" t="s">
        <v>2</v>
      </c>
      <c r="D1" s="2" t="s">
        <v>3</v>
      </c>
      <c r="E1" s="2" t="s">
        <v>4</v>
      </c>
    </row>
    <row r="2">
      <c r="B2" s="3" t="s">
        <v>5</v>
      </c>
      <c r="E2" s="4">
        <f>3565/24</f>
        <v>148.5416667</v>
      </c>
    </row>
    <row r="3">
      <c r="A3" s="4">
        <v>1.0</v>
      </c>
      <c r="B3" s="4" t="s">
        <v>6</v>
      </c>
      <c r="C3" s="4">
        <f>2100/24</f>
        <v>87.5</v>
      </c>
      <c r="E3" s="3">
        <f t="shared" ref="E3:E32" si="1">E2+D3-C3</f>
        <v>61.04166667</v>
      </c>
    </row>
    <row r="4">
      <c r="A4" s="4">
        <v>2.0</v>
      </c>
      <c r="B4" s="4" t="s">
        <v>7</v>
      </c>
      <c r="C4" s="4">
        <f>150/24</f>
        <v>6.25</v>
      </c>
      <c r="E4" s="3">
        <f t="shared" si="1"/>
        <v>54.79166667</v>
      </c>
    </row>
    <row r="5">
      <c r="A5" s="4">
        <v>3.0</v>
      </c>
      <c r="B5" s="4" t="s">
        <v>8</v>
      </c>
      <c r="C5" s="4">
        <f>75/24</f>
        <v>3.125</v>
      </c>
      <c r="E5" s="3">
        <f t="shared" si="1"/>
        <v>51.66666667</v>
      </c>
    </row>
    <row r="6">
      <c r="A6" s="4">
        <v>4.0</v>
      </c>
      <c r="B6" s="4" t="s">
        <v>10</v>
      </c>
      <c r="C6" s="4">
        <f>125/24</f>
        <v>5.208333333</v>
      </c>
      <c r="E6" s="3">
        <f t="shared" si="1"/>
        <v>46.45833333</v>
      </c>
    </row>
    <row r="7">
      <c r="A7" s="4" t="s">
        <v>14</v>
      </c>
      <c r="B7" s="4">
        <v>0.0</v>
      </c>
      <c r="D7" s="4">
        <v>0.0</v>
      </c>
      <c r="E7" s="3">
        <f t="shared" si="1"/>
        <v>46.45833333</v>
      </c>
    </row>
    <row r="8">
      <c r="A8" s="4">
        <v>6.0</v>
      </c>
      <c r="B8" s="4">
        <v>0.0</v>
      </c>
      <c r="D8" s="4">
        <v>0.0</v>
      </c>
      <c r="E8" s="3">
        <f t="shared" si="1"/>
        <v>46.45833333</v>
      </c>
    </row>
    <row r="9">
      <c r="A9" s="4">
        <v>7.0</v>
      </c>
      <c r="E9" s="3">
        <f t="shared" si="1"/>
        <v>46.45833333</v>
      </c>
    </row>
    <row r="10">
      <c r="A10" s="4">
        <v>8.0</v>
      </c>
      <c r="B10" s="4" t="s">
        <v>12</v>
      </c>
      <c r="D10" s="4">
        <f t="shared" ref="D10:D12" si="2">300/24</f>
        <v>12.5</v>
      </c>
      <c r="E10" s="3">
        <f t="shared" si="1"/>
        <v>58.95833333</v>
      </c>
    </row>
    <row r="11">
      <c r="A11" s="4">
        <v>9.0</v>
      </c>
      <c r="B11" s="4" t="s">
        <v>12</v>
      </c>
      <c r="D11" s="4">
        <f t="shared" si="2"/>
        <v>12.5</v>
      </c>
      <c r="E11" s="3">
        <f t="shared" si="1"/>
        <v>71.45833333</v>
      </c>
    </row>
    <row r="12">
      <c r="A12" s="4">
        <v>10.0</v>
      </c>
      <c r="B12" s="4" t="s">
        <v>12</v>
      </c>
      <c r="D12" s="4">
        <f t="shared" si="2"/>
        <v>12.5</v>
      </c>
      <c r="E12" s="3">
        <f t="shared" si="1"/>
        <v>83.95833333</v>
      </c>
    </row>
    <row r="13">
      <c r="A13" s="4">
        <v>11.0</v>
      </c>
      <c r="B13" s="4" t="s">
        <v>17</v>
      </c>
      <c r="D13" s="4">
        <f>150/24</f>
        <v>6.25</v>
      </c>
      <c r="E13" s="3">
        <f t="shared" si="1"/>
        <v>90.20833333</v>
      </c>
    </row>
    <row r="14">
      <c r="A14" s="4" t="s">
        <v>14</v>
      </c>
      <c r="B14" s="4">
        <v>0.0</v>
      </c>
      <c r="D14" s="4">
        <v>0.0</v>
      </c>
      <c r="E14" s="3">
        <f t="shared" si="1"/>
        <v>90.20833333</v>
      </c>
    </row>
    <row r="15">
      <c r="A15" s="4">
        <v>13.0</v>
      </c>
      <c r="B15" s="4">
        <v>0.0</v>
      </c>
      <c r="D15" s="4">
        <v>0.0</v>
      </c>
      <c r="E15" s="3">
        <f t="shared" si="1"/>
        <v>90.20833333</v>
      </c>
    </row>
    <row r="16">
      <c r="A16" s="4">
        <v>14.0</v>
      </c>
      <c r="B16" s="4">
        <v>0.0</v>
      </c>
      <c r="D16" s="4">
        <v>0.0</v>
      </c>
      <c r="E16" s="3">
        <f t="shared" si="1"/>
        <v>90.20833333</v>
      </c>
    </row>
    <row r="17">
      <c r="A17" s="4">
        <v>15.0</v>
      </c>
      <c r="B17" s="4" t="s">
        <v>41</v>
      </c>
      <c r="D17" s="4">
        <f>225/24</f>
        <v>9.375</v>
      </c>
      <c r="E17" s="3">
        <f t="shared" si="1"/>
        <v>99.58333333</v>
      </c>
    </row>
    <row r="18">
      <c r="A18" s="4">
        <v>16.0</v>
      </c>
      <c r="B18" s="4" t="s">
        <v>23</v>
      </c>
      <c r="D18" s="4">
        <f>300/24</f>
        <v>12.5</v>
      </c>
      <c r="E18" s="3">
        <f t="shared" si="1"/>
        <v>112.0833333</v>
      </c>
    </row>
    <row r="19">
      <c r="A19" s="4">
        <v>17.0</v>
      </c>
      <c r="B19" s="4" t="s">
        <v>25</v>
      </c>
      <c r="D19" s="4">
        <f t="shared" ref="D19:D20" si="3">150/24</f>
        <v>6.25</v>
      </c>
      <c r="E19" s="3">
        <f t="shared" si="1"/>
        <v>118.3333333</v>
      </c>
    </row>
    <row r="20">
      <c r="A20" s="4">
        <v>18.0</v>
      </c>
      <c r="B20" s="4" t="s">
        <v>25</v>
      </c>
      <c r="D20" s="4">
        <f t="shared" si="3"/>
        <v>6.25</v>
      </c>
      <c r="E20" s="3">
        <f t="shared" si="1"/>
        <v>124.5833333</v>
      </c>
    </row>
    <row r="21" ht="15.75" customHeight="1">
      <c r="A21" s="4" t="s">
        <v>14</v>
      </c>
      <c r="B21" s="4">
        <v>0.0</v>
      </c>
      <c r="D21" s="4">
        <v>0.0</v>
      </c>
      <c r="E21" s="3">
        <f t="shared" si="1"/>
        <v>124.5833333</v>
      </c>
    </row>
    <row r="22" ht="15.75" customHeight="1">
      <c r="A22" s="4">
        <v>20.0</v>
      </c>
      <c r="B22" s="4" t="s">
        <v>23</v>
      </c>
      <c r="D22" s="4">
        <f t="shared" ref="D22:D23" si="4">300/24</f>
        <v>12.5</v>
      </c>
      <c r="E22" s="3">
        <f t="shared" si="1"/>
        <v>137.0833333</v>
      </c>
    </row>
    <row r="23" ht="15.75" customHeight="1">
      <c r="A23" s="4">
        <v>21.0</v>
      </c>
      <c r="B23" s="4" t="s">
        <v>23</v>
      </c>
      <c r="D23" s="4">
        <f t="shared" si="4"/>
        <v>12.5</v>
      </c>
      <c r="E23" s="3">
        <f t="shared" si="1"/>
        <v>149.5833333</v>
      </c>
    </row>
    <row r="24" ht="15.75" customHeight="1">
      <c r="A24" s="4">
        <v>22.0</v>
      </c>
      <c r="B24" s="4" t="s">
        <v>25</v>
      </c>
      <c r="D24" s="4">
        <f>150/24</f>
        <v>6.25</v>
      </c>
      <c r="E24" s="3">
        <f t="shared" si="1"/>
        <v>155.8333333</v>
      </c>
    </row>
    <row r="25" ht="15.75" customHeight="1">
      <c r="A25" s="4">
        <v>23.0</v>
      </c>
      <c r="B25" s="4" t="s">
        <v>23</v>
      </c>
      <c r="D25" s="4">
        <f>300/24</f>
        <v>12.5</v>
      </c>
      <c r="E25" s="3">
        <f t="shared" si="1"/>
        <v>168.3333333</v>
      </c>
    </row>
    <row r="26" ht="15.75" customHeight="1">
      <c r="A26" s="4">
        <v>23.0</v>
      </c>
      <c r="B26" s="4" t="s">
        <v>25</v>
      </c>
      <c r="D26" s="4">
        <f>150/24</f>
        <v>6.25</v>
      </c>
      <c r="E26" s="3">
        <f t="shared" si="1"/>
        <v>174.5833333</v>
      </c>
    </row>
    <row r="27" ht="15.75" customHeight="1">
      <c r="A27" s="4">
        <v>23.0</v>
      </c>
      <c r="B27" s="4" t="s">
        <v>42</v>
      </c>
      <c r="D27" s="4">
        <f>450/24</f>
        <v>18.75</v>
      </c>
      <c r="E27" s="3">
        <f t="shared" si="1"/>
        <v>193.3333333</v>
      </c>
    </row>
    <row r="28" ht="15.75" customHeight="1">
      <c r="A28" s="4" t="s">
        <v>14</v>
      </c>
      <c r="B28" s="4">
        <v>0.0</v>
      </c>
      <c r="D28" s="4">
        <v>0.0</v>
      </c>
      <c r="E28" s="3">
        <f t="shared" si="1"/>
        <v>193.3333333</v>
      </c>
    </row>
    <row r="29" ht="15.75" customHeight="1">
      <c r="A29" s="4">
        <v>27.0</v>
      </c>
      <c r="B29" s="4" t="s">
        <v>42</v>
      </c>
      <c r="D29" s="4">
        <f>450/24</f>
        <v>18.75</v>
      </c>
      <c r="E29" s="3">
        <f t="shared" si="1"/>
        <v>212.0833333</v>
      </c>
    </row>
    <row r="30" ht="15.75" customHeight="1">
      <c r="A30" s="4">
        <v>28.0</v>
      </c>
      <c r="B30" s="4" t="s">
        <v>23</v>
      </c>
      <c r="D30" s="4">
        <f>300/24</f>
        <v>12.5</v>
      </c>
      <c r="E30" s="3">
        <f t="shared" si="1"/>
        <v>224.5833333</v>
      </c>
    </row>
    <row r="31" ht="15.75" customHeight="1">
      <c r="A31" s="4">
        <v>29.0</v>
      </c>
      <c r="B31" s="4" t="s">
        <v>37</v>
      </c>
      <c r="C31" s="4">
        <v>83.0</v>
      </c>
      <c r="E31" s="3">
        <f t="shared" si="1"/>
        <v>141.5833333</v>
      </c>
    </row>
    <row r="32" ht="15.75" customHeight="1">
      <c r="A32" s="4">
        <v>30.0</v>
      </c>
      <c r="B32" s="4" t="s">
        <v>38</v>
      </c>
      <c r="C32" s="4">
        <f>60/24</f>
        <v>2.5</v>
      </c>
      <c r="E32" s="3">
        <f t="shared" si="1"/>
        <v>139.0833333</v>
      </c>
    </row>
    <row r="33" ht="15.75" customHeight="1">
      <c r="B33" s="3" t="s">
        <v>39</v>
      </c>
      <c r="E33" s="3">
        <f>E32</f>
        <v>139.0833333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43"/>
    <col customWidth="1" min="2" max="2" width="29.86"/>
    <col customWidth="1" min="3" max="3" width="14.43"/>
    <col customWidth="1" min="4" max="4" width="18.14"/>
    <col customWidth="1" min="5" max="5" width="25.86"/>
    <col customWidth="1" min="6" max="26" width="8.71"/>
  </cols>
  <sheetData>
    <row r="1" ht="22.5" customHeight="1">
      <c r="A1" s="7" t="s">
        <v>43</v>
      </c>
      <c r="B1" s="7" t="s">
        <v>1</v>
      </c>
      <c r="C1" s="7" t="s">
        <v>2</v>
      </c>
      <c r="D1" s="7" t="s">
        <v>3</v>
      </c>
      <c r="E1" s="7" t="s">
        <v>4</v>
      </c>
    </row>
    <row r="2" ht="22.5" customHeight="1">
      <c r="A2" s="8"/>
      <c r="B2" s="9" t="s">
        <v>5</v>
      </c>
      <c r="C2" s="9"/>
      <c r="D2" s="8"/>
      <c r="E2" s="10">
        <f>4330/24</f>
        <v>180.4166667</v>
      </c>
    </row>
    <row r="3" ht="22.5" customHeight="1">
      <c r="A3" s="10">
        <v>1.0</v>
      </c>
      <c r="B3" s="11" t="s">
        <v>44</v>
      </c>
      <c r="C3" s="11">
        <f>3150/24</f>
        <v>131.25</v>
      </c>
      <c r="D3" s="8"/>
      <c r="E3" s="8">
        <f t="shared" ref="E3:E32" si="1">E2+D3-C3</f>
        <v>49.16666667</v>
      </c>
    </row>
    <row r="4" ht="22.5" customHeight="1">
      <c r="A4" s="10">
        <v>1.0</v>
      </c>
      <c r="B4" s="11" t="s">
        <v>7</v>
      </c>
      <c r="C4" s="11">
        <f>200/24</f>
        <v>8.333333333</v>
      </c>
      <c r="D4" s="8"/>
      <c r="E4" s="8">
        <f t="shared" si="1"/>
        <v>40.83333333</v>
      </c>
    </row>
    <row r="5" ht="22.5" customHeight="1">
      <c r="A5" s="10">
        <v>1.0</v>
      </c>
      <c r="B5" s="11" t="s">
        <v>8</v>
      </c>
      <c r="C5" s="11">
        <f>112.5/24</f>
        <v>4.6875</v>
      </c>
      <c r="D5" s="8"/>
      <c r="E5" s="8">
        <f t="shared" si="1"/>
        <v>36.14583333</v>
      </c>
    </row>
    <row r="6" ht="22.5" customHeight="1">
      <c r="A6" s="10">
        <v>1.0</v>
      </c>
      <c r="B6" s="11" t="s">
        <v>10</v>
      </c>
      <c r="C6" s="11">
        <f>125/24</f>
        <v>5.208333333</v>
      </c>
      <c r="D6" s="8"/>
      <c r="E6" s="8">
        <f t="shared" si="1"/>
        <v>30.9375</v>
      </c>
    </row>
    <row r="7" ht="22.5" customHeight="1">
      <c r="A7" s="11" t="s">
        <v>14</v>
      </c>
      <c r="B7" s="11">
        <v>0.0</v>
      </c>
      <c r="C7" s="9"/>
      <c r="D7" s="10">
        <v>0.0</v>
      </c>
      <c r="E7" s="8">
        <f t="shared" si="1"/>
        <v>30.9375</v>
      </c>
    </row>
    <row r="8" ht="22.5" customHeight="1">
      <c r="A8" s="10">
        <v>3.0</v>
      </c>
      <c r="B8" s="11" t="s">
        <v>45</v>
      </c>
      <c r="C8" s="11">
        <v>0.0</v>
      </c>
      <c r="D8" s="10">
        <f>450/24</f>
        <v>18.75</v>
      </c>
      <c r="E8" s="8">
        <f t="shared" si="1"/>
        <v>49.6875</v>
      </c>
    </row>
    <row r="9" ht="22.5" customHeight="1">
      <c r="A9" s="10">
        <v>4.0</v>
      </c>
      <c r="B9" s="11" t="s">
        <v>46</v>
      </c>
      <c r="C9" s="9"/>
      <c r="D9" s="10">
        <f>150/24</f>
        <v>6.25</v>
      </c>
      <c r="E9" s="8">
        <f t="shared" si="1"/>
        <v>55.9375</v>
      </c>
    </row>
    <row r="10" ht="22.5" customHeight="1">
      <c r="A10" s="10">
        <v>5.0</v>
      </c>
      <c r="B10" s="11" t="s">
        <v>45</v>
      </c>
      <c r="C10" s="9"/>
      <c r="D10" s="10">
        <f>450/24</f>
        <v>18.75</v>
      </c>
      <c r="E10" s="8">
        <f t="shared" si="1"/>
        <v>74.6875</v>
      </c>
    </row>
    <row r="11" ht="22.5" customHeight="1">
      <c r="A11" s="10">
        <v>6.0</v>
      </c>
      <c r="B11" s="11" t="s">
        <v>47</v>
      </c>
      <c r="C11" s="9"/>
      <c r="D11" s="10">
        <f>600/24</f>
        <v>25</v>
      </c>
      <c r="E11" s="8">
        <f t="shared" si="1"/>
        <v>99.6875</v>
      </c>
    </row>
    <row r="12" ht="22.5" customHeight="1">
      <c r="A12" s="10">
        <v>7.0</v>
      </c>
      <c r="B12" s="11" t="s">
        <v>45</v>
      </c>
      <c r="C12" s="9"/>
      <c r="D12" s="10">
        <f>450/24</f>
        <v>18.75</v>
      </c>
      <c r="E12" s="8">
        <f t="shared" si="1"/>
        <v>118.4375</v>
      </c>
    </row>
    <row r="13" ht="22.5" customHeight="1">
      <c r="A13" s="10">
        <v>8.0</v>
      </c>
      <c r="B13" s="11" t="s">
        <v>12</v>
      </c>
      <c r="C13" s="9"/>
      <c r="D13" s="10">
        <f>300/24</f>
        <v>12.5</v>
      </c>
      <c r="E13" s="8">
        <f t="shared" si="1"/>
        <v>130.9375</v>
      </c>
    </row>
    <row r="14" ht="22.5" customHeight="1">
      <c r="A14" s="11" t="s">
        <v>48</v>
      </c>
      <c r="B14" s="11">
        <v>0.0</v>
      </c>
      <c r="C14" s="9"/>
      <c r="D14" s="10">
        <v>0.0</v>
      </c>
      <c r="E14" s="8">
        <f t="shared" si="1"/>
        <v>130.9375</v>
      </c>
    </row>
    <row r="15" ht="22.5" customHeight="1">
      <c r="A15" s="10">
        <v>10.0</v>
      </c>
      <c r="B15" s="11" t="s">
        <v>23</v>
      </c>
      <c r="C15" s="9"/>
      <c r="D15" s="10">
        <f t="shared" ref="D15:D16" si="2">300/24</f>
        <v>12.5</v>
      </c>
      <c r="E15" s="8">
        <f t="shared" si="1"/>
        <v>143.4375</v>
      </c>
    </row>
    <row r="16" ht="22.5" customHeight="1">
      <c r="A16" s="10">
        <v>11.0</v>
      </c>
      <c r="B16" s="11" t="s">
        <v>23</v>
      </c>
      <c r="C16" s="9"/>
      <c r="D16" s="10">
        <f t="shared" si="2"/>
        <v>12.5</v>
      </c>
      <c r="E16" s="8">
        <f t="shared" si="1"/>
        <v>155.9375</v>
      </c>
    </row>
    <row r="17" ht="22.5" customHeight="1">
      <c r="A17" s="10">
        <v>12.0</v>
      </c>
      <c r="B17" s="11" t="s">
        <v>42</v>
      </c>
      <c r="C17" s="9"/>
      <c r="D17" s="10">
        <f>450/24</f>
        <v>18.75</v>
      </c>
      <c r="E17" s="8">
        <f t="shared" si="1"/>
        <v>174.6875</v>
      </c>
    </row>
    <row r="18" ht="22.5" customHeight="1">
      <c r="A18" s="10">
        <v>13.0</v>
      </c>
      <c r="B18" s="11" t="s">
        <v>25</v>
      </c>
      <c r="C18" s="9"/>
      <c r="D18" s="10">
        <f>150/24</f>
        <v>6.25</v>
      </c>
      <c r="E18" s="8">
        <f t="shared" si="1"/>
        <v>180.9375</v>
      </c>
    </row>
    <row r="19" ht="22.5" customHeight="1">
      <c r="A19" s="10">
        <v>14.0</v>
      </c>
      <c r="B19" s="11" t="s">
        <v>23</v>
      </c>
      <c r="C19" s="9"/>
      <c r="D19" s="10">
        <f t="shared" ref="D19:D20" si="3">300/24</f>
        <v>12.5</v>
      </c>
      <c r="E19" s="8">
        <f t="shared" si="1"/>
        <v>193.4375</v>
      </c>
    </row>
    <row r="20" ht="22.5" customHeight="1">
      <c r="A20" s="10">
        <v>15.0</v>
      </c>
      <c r="B20" s="11" t="s">
        <v>23</v>
      </c>
      <c r="C20" s="9"/>
      <c r="D20" s="10">
        <f t="shared" si="3"/>
        <v>12.5</v>
      </c>
      <c r="E20" s="8">
        <f t="shared" si="1"/>
        <v>205.9375</v>
      </c>
    </row>
    <row r="21" ht="15.75" customHeight="1">
      <c r="A21" s="11" t="s">
        <v>14</v>
      </c>
      <c r="B21" s="11">
        <v>0.0</v>
      </c>
      <c r="C21" s="9"/>
      <c r="D21" s="10">
        <v>0.0</v>
      </c>
      <c r="E21" s="8">
        <f t="shared" si="1"/>
        <v>205.9375</v>
      </c>
    </row>
    <row r="22" ht="15.75" customHeight="1">
      <c r="A22" s="10">
        <v>17.0</v>
      </c>
      <c r="B22" s="11" t="s">
        <v>42</v>
      </c>
      <c r="C22" s="9"/>
      <c r="D22" s="10">
        <f>450/24</f>
        <v>18.75</v>
      </c>
      <c r="E22" s="8">
        <f t="shared" si="1"/>
        <v>224.6875</v>
      </c>
    </row>
    <row r="23" ht="15.75" customHeight="1">
      <c r="A23" s="10">
        <v>18.0</v>
      </c>
      <c r="B23" s="11" t="s">
        <v>49</v>
      </c>
      <c r="C23" s="9"/>
      <c r="D23" s="10">
        <f>600/24</f>
        <v>25</v>
      </c>
      <c r="E23" s="8">
        <f t="shared" si="1"/>
        <v>249.6875</v>
      </c>
    </row>
    <row r="24" ht="15.75" customHeight="1">
      <c r="A24" s="10">
        <v>19.0</v>
      </c>
      <c r="B24" s="11" t="s">
        <v>42</v>
      </c>
      <c r="C24" s="9"/>
      <c r="D24" s="10">
        <f>450/24</f>
        <v>18.75</v>
      </c>
      <c r="E24" s="8">
        <f t="shared" si="1"/>
        <v>268.4375</v>
      </c>
    </row>
    <row r="25" ht="15.75" customHeight="1">
      <c r="A25" s="10">
        <v>20.0</v>
      </c>
      <c r="B25" s="11" t="s">
        <v>23</v>
      </c>
      <c r="C25" s="9"/>
      <c r="D25" s="10">
        <f>300/24</f>
        <v>12.5</v>
      </c>
      <c r="E25" s="8">
        <f t="shared" si="1"/>
        <v>280.9375</v>
      </c>
    </row>
    <row r="26" ht="15.75" customHeight="1">
      <c r="A26" s="10">
        <v>21.0</v>
      </c>
      <c r="B26" s="11" t="s">
        <v>25</v>
      </c>
      <c r="C26" s="9"/>
      <c r="D26" s="10">
        <f>150/24</f>
        <v>6.25</v>
      </c>
      <c r="E26" s="8">
        <f t="shared" si="1"/>
        <v>287.1875</v>
      </c>
    </row>
    <row r="27" ht="15.75" customHeight="1">
      <c r="A27" s="10">
        <v>22.0</v>
      </c>
      <c r="B27" s="11" t="s">
        <v>23</v>
      </c>
      <c r="C27" s="9"/>
      <c r="D27" s="10">
        <f>300/24</f>
        <v>12.5</v>
      </c>
      <c r="E27" s="8">
        <f t="shared" si="1"/>
        <v>299.6875</v>
      </c>
    </row>
    <row r="28" ht="15.75" customHeight="1">
      <c r="A28" s="11" t="s">
        <v>48</v>
      </c>
      <c r="B28" s="11">
        <v>0.0</v>
      </c>
      <c r="C28" s="9"/>
      <c r="D28" s="10">
        <v>0.0</v>
      </c>
      <c r="E28" s="8">
        <f t="shared" si="1"/>
        <v>299.6875</v>
      </c>
    </row>
    <row r="29" ht="15.75" customHeight="1">
      <c r="A29" s="10">
        <v>24.0</v>
      </c>
      <c r="B29" s="11">
        <v>0.0</v>
      </c>
      <c r="C29" s="9"/>
      <c r="D29" s="10">
        <v>0.0</v>
      </c>
      <c r="E29" s="8">
        <f t="shared" si="1"/>
        <v>299.6875</v>
      </c>
    </row>
    <row r="30" ht="15.75" customHeight="1">
      <c r="A30" s="10">
        <v>25.0</v>
      </c>
      <c r="B30" s="11">
        <v>0.0</v>
      </c>
      <c r="C30" s="9"/>
      <c r="D30" s="10">
        <v>0.0</v>
      </c>
      <c r="E30" s="8">
        <f t="shared" si="1"/>
        <v>299.6875</v>
      </c>
    </row>
    <row r="31" ht="15.75" customHeight="1">
      <c r="A31" s="10">
        <v>26.0</v>
      </c>
      <c r="B31" s="11" t="s">
        <v>50</v>
      </c>
      <c r="C31" s="11">
        <v>83.0</v>
      </c>
      <c r="D31" s="8"/>
      <c r="E31" s="8">
        <f t="shared" si="1"/>
        <v>216.6875</v>
      </c>
    </row>
    <row r="32" ht="15.75" customHeight="1">
      <c r="A32" s="10">
        <v>27.0</v>
      </c>
      <c r="B32" s="11" t="s">
        <v>38</v>
      </c>
      <c r="C32" s="11">
        <f>120/24</f>
        <v>5</v>
      </c>
      <c r="D32" s="8"/>
      <c r="E32" s="8">
        <f t="shared" si="1"/>
        <v>211.6875</v>
      </c>
    </row>
    <row r="33" ht="15.75" customHeight="1">
      <c r="A33" s="10">
        <v>28.0</v>
      </c>
      <c r="B33" s="9" t="s">
        <v>39</v>
      </c>
      <c r="C33" s="9"/>
      <c r="D33" s="8"/>
      <c r="E33" s="8">
        <f>E32</f>
        <v>211.6875</v>
      </c>
    </row>
    <row r="34" ht="15.75" customHeight="1">
      <c r="A34" s="10">
        <v>29.0</v>
      </c>
      <c r="B34" s="9"/>
      <c r="C34" s="9"/>
      <c r="D34" s="8"/>
      <c r="E34" s="8"/>
    </row>
    <row r="35" ht="15.75" customHeight="1">
      <c r="A35" s="11" t="s">
        <v>48</v>
      </c>
      <c r="B35" s="9"/>
      <c r="C35" s="9"/>
      <c r="D35" s="8"/>
      <c r="E35" s="8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A2:A35 D2:E35">
      <formula1>AND(ISNUMBER(A2),(NOT(OR(NOT(ISERROR(DATEVALUE(A2))), AND(ISNUMBER(A2), LEFT(CELL("format", A2))="D")))))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43"/>
    <col customWidth="1" min="2" max="2" width="29.86"/>
    <col customWidth="1" min="3" max="3" width="14.43"/>
    <col customWidth="1" min="4" max="4" width="18.14"/>
    <col customWidth="1" min="5" max="5" width="25.86"/>
    <col customWidth="1" min="6" max="26" width="8.71"/>
  </cols>
  <sheetData>
    <row r="1" ht="22.5" customHeight="1">
      <c r="A1" s="7" t="s">
        <v>43</v>
      </c>
      <c r="B1" s="7" t="s">
        <v>1</v>
      </c>
      <c r="C1" s="7" t="s">
        <v>2</v>
      </c>
      <c r="D1" s="7" t="s">
        <v>3</v>
      </c>
      <c r="E1" s="7" t="s">
        <v>4</v>
      </c>
    </row>
    <row r="2" ht="22.5" customHeight="1">
      <c r="A2" s="8"/>
      <c r="B2" s="9" t="s">
        <v>5</v>
      </c>
      <c r="C2" s="9"/>
      <c r="D2" s="8"/>
      <c r="E2" s="10">
        <f>5572.5/24</f>
        <v>232.1875</v>
      </c>
    </row>
    <row r="3" ht="22.5" customHeight="1">
      <c r="A3" s="10">
        <v>1.0</v>
      </c>
      <c r="B3" s="11" t="s">
        <v>51</v>
      </c>
      <c r="C3" s="11">
        <f>4200/24</f>
        <v>175</v>
      </c>
      <c r="D3" s="8"/>
      <c r="E3" s="8">
        <f t="shared" ref="E3:E32" si="1">E2+D3-C3</f>
        <v>57.1875</v>
      </c>
    </row>
    <row r="4" ht="22.5" customHeight="1">
      <c r="A4" s="10">
        <v>1.0</v>
      </c>
      <c r="B4" s="11" t="s">
        <v>7</v>
      </c>
      <c r="C4" s="11">
        <f>400/24</f>
        <v>16.66666667</v>
      </c>
      <c r="D4" s="8"/>
      <c r="E4" s="8">
        <f t="shared" si="1"/>
        <v>40.52083333</v>
      </c>
    </row>
    <row r="5" ht="22.5" customHeight="1">
      <c r="A5" s="10">
        <v>1.0</v>
      </c>
      <c r="B5" s="11" t="s">
        <v>8</v>
      </c>
      <c r="C5" s="11">
        <f>300/24</f>
        <v>12.5</v>
      </c>
      <c r="D5" s="8"/>
      <c r="E5" s="8">
        <f t="shared" si="1"/>
        <v>28.02083333</v>
      </c>
    </row>
    <row r="6" ht="22.5" customHeight="1">
      <c r="A6" s="10">
        <v>1.0</v>
      </c>
      <c r="B6" s="11" t="s">
        <v>10</v>
      </c>
      <c r="C6" s="11">
        <f>250/24</f>
        <v>10.41666667</v>
      </c>
      <c r="D6" s="8"/>
      <c r="E6" s="8">
        <f t="shared" si="1"/>
        <v>17.60416667</v>
      </c>
    </row>
    <row r="7" ht="22.5" customHeight="1">
      <c r="A7" s="11" t="s">
        <v>14</v>
      </c>
      <c r="B7" s="11">
        <v>0.0</v>
      </c>
      <c r="C7" s="9"/>
      <c r="D7" s="10">
        <v>0.0</v>
      </c>
      <c r="E7" s="8">
        <f t="shared" si="1"/>
        <v>17.60416667</v>
      </c>
    </row>
    <row r="8" ht="22.5" customHeight="1">
      <c r="A8" s="10">
        <v>3.0</v>
      </c>
      <c r="B8" s="11" t="s">
        <v>45</v>
      </c>
      <c r="C8" s="9"/>
      <c r="D8" s="10">
        <f>150/24</f>
        <v>6.25</v>
      </c>
      <c r="E8" s="8">
        <f t="shared" si="1"/>
        <v>23.85416667</v>
      </c>
    </row>
    <row r="9" ht="22.5" customHeight="1">
      <c r="A9" s="10">
        <v>4.0</v>
      </c>
      <c r="B9" s="11" t="s">
        <v>45</v>
      </c>
      <c r="C9" s="9"/>
      <c r="D9" s="10">
        <f>450/24</f>
        <v>18.75</v>
      </c>
      <c r="E9" s="8">
        <f t="shared" si="1"/>
        <v>42.60416667</v>
      </c>
    </row>
    <row r="10" ht="22.5" customHeight="1">
      <c r="A10" s="10">
        <v>5.0</v>
      </c>
      <c r="B10" s="11" t="s">
        <v>12</v>
      </c>
      <c r="C10" s="9"/>
      <c r="D10" s="10">
        <f>300/24</f>
        <v>12.5</v>
      </c>
      <c r="E10" s="8">
        <f t="shared" si="1"/>
        <v>55.10416667</v>
      </c>
    </row>
    <row r="11" ht="22.5" customHeight="1">
      <c r="A11" s="10">
        <v>6.0</v>
      </c>
      <c r="B11" s="11" t="s">
        <v>47</v>
      </c>
      <c r="C11" s="9"/>
      <c r="D11" s="10">
        <f>600/24</f>
        <v>25</v>
      </c>
      <c r="E11" s="8">
        <f t="shared" si="1"/>
        <v>80.10416667</v>
      </c>
    </row>
    <row r="12" ht="22.5" customHeight="1">
      <c r="A12" s="10">
        <v>7.0</v>
      </c>
      <c r="B12" s="11" t="s">
        <v>45</v>
      </c>
      <c r="C12" s="9"/>
      <c r="D12" s="10">
        <f>450/24</f>
        <v>18.75</v>
      </c>
      <c r="E12" s="8">
        <f t="shared" si="1"/>
        <v>98.85416667</v>
      </c>
    </row>
    <row r="13" ht="22.5" customHeight="1">
      <c r="A13" s="10">
        <v>8.0</v>
      </c>
      <c r="B13" s="11" t="s">
        <v>12</v>
      </c>
      <c r="C13" s="9"/>
      <c r="D13" s="10">
        <f>300/24</f>
        <v>12.5</v>
      </c>
      <c r="E13" s="8">
        <f t="shared" si="1"/>
        <v>111.3541667</v>
      </c>
    </row>
    <row r="14" ht="22.5" customHeight="1">
      <c r="A14" s="11" t="s">
        <v>48</v>
      </c>
      <c r="B14" s="11">
        <v>0.0</v>
      </c>
      <c r="C14" s="9"/>
      <c r="D14" s="10">
        <v>0.0</v>
      </c>
      <c r="E14" s="8">
        <f t="shared" si="1"/>
        <v>111.3541667</v>
      </c>
    </row>
    <row r="15" ht="22.5" customHeight="1">
      <c r="A15" s="10">
        <v>10.0</v>
      </c>
      <c r="B15" s="11" t="s">
        <v>45</v>
      </c>
      <c r="C15" s="9"/>
      <c r="D15" s="10">
        <f>450/24</f>
        <v>18.75</v>
      </c>
      <c r="E15" s="8">
        <f t="shared" si="1"/>
        <v>130.1041667</v>
      </c>
    </row>
    <row r="16" ht="22.5" customHeight="1">
      <c r="A16" s="10">
        <v>11.0</v>
      </c>
      <c r="B16" s="11" t="s">
        <v>12</v>
      </c>
      <c r="C16" s="9"/>
      <c r="D16" s="10">
        <f>300/24</f>
        <v>12.5</v>
      </c>
      <c r="E16" s="8">
        <f t="shared" si="1"/>
        <v>142.6041667</v>
      </c>
    </row>
    <row r="17" ht="22.5" customHeight="1">
      <c r="A17" s="10">
        <v>12.0</v>
      </c>
      <c r="B17" s="11" t="s">
        <v>45</v>
      </c>
      <c r="C17" s="9"/>
      <c r="D17" s="10">
        <f>450/24</f>
        <v>18.75</v>
      </c>
      <c r="E17" s="8">
        <f t="shared" si="1"/>
        <v>161.3541667</v>
      </c>
    </row>
    <row r="18" ht="22.5" customHeight="1">
      <c r="A18" s="10">
        <v>13.0</v>
      </c>
      <c r="B18" s="11" t="s">
        <v>12</v>
      </c>
      <c r="C18" s="9"/>
      <c r="D18" s="10">
        <f t="shared" ref="D18:D20" si="2">300/24</f>
        <v>12.5</v>
      </c>
      <c r="E18" s="8">
        <f t="shared" si="1"/>
        <v>173.8541667</v>
      </c>
    </row>
    <row r="19" ht="22.5" customHeight="1">
      <c r="A19" s="10">
        <v>14.0</v>
      </c>
      <c r="B19" s="11" t="s">
        <v>12</v>
      </c>
      <c r="C19" s="9"/>
      <c r="D19" s="10">
        <f t="shared" si="2"/>
        <v>12.5</v>
      </c>
      <c r="E19" s="8">
        <f t="shared" si="1"/>
        <v>186.3541667</v>
      </c>
    </row>
    <row r="20" ht="22.5" customHeight="1">
      <c r="A20" s="10">
        <v>15.0</v>
      </c>
      <c r="B20" s="11" t="s">
        <v>52</v>
      </c>
      <c r="C20" s="9"/>
      <c r="D20" s="10">
        <f t="shared" si="2"/>
        <v>12.5</v>
      </c>
      <c r="E20" s="8">
        <f t="shared" si="1"/>
        <v>198.8541667</v>
      </c>
    </row>
    <row r="21" ht="15.75" customHeight="1">
      <c r="A21" s="11" t="s">
        <v>14</v>
      </c>
      <c r="B21" s="11">
        <v>0.0</v>
      </c>
      <c r="C21" s="9"/>
      <c r="D21" s="10">
        <v>0.0</v>
      </c>
      <c r="E21" s="8">
        <f t="shared" si="1"/>
        <v>198.8541667</v>
      </c>
    </row>
    <row r="22" ht="15.75" customHeight="1">
      <c r="A22" s="10">
        <v>17.0</v>
      </c>
      <c r="B22" s="11" t="s">
        <v>42</v>
      </c>
      <c r="C22" s="9"/>
      <c r="D22" s="10">
        <f>450/24</f>
        <v>18.75</v>
      </c>
      <c r="E22" s="8">
        <f t="shared" si="1"/>
        <v>217.6041667</v>
      </c>
    </row>
    <row r="23" ht="15.75" customHeight="1">
      <c r="A23" s="10">
        <v>18.0</v>
      </c>
      <c r="B23" s="11" t="s">
        <v>47</v>
      </c>
      <c r="C23" s="9"/>
      <c r="D23" s="10">
        <f t="shared" ref="D23:D24" si="3">600/24</f>
        <v>25</v>
      </c>
      <c r="E23" s="8">
        <f t="shared" si="1"/>
        <v>242.6041667</v>
      </c>
    </row>
    <row r="24" ht="15.75" customHeight="1">
      <c r="A24" s="10">
        <v>19.0</v>
      </c>
      <c r="B24" s="11" t="s">
        <v>47</v>
      </c>
      <c r="C24" s="9"/>
      <c r="D24" s="10">
        <f t="shared" si="3"/>
        <v>25</v>
      </c>
      <c r="E24" s="8">
        <f t="shared" si="1"/>
        <v>267.6041667</v>
      </c>
    </row>
    <row r="25" ht="15.75" customHeight="1">
      <c r="A25" s="10">
        <v>20.0</v>
      </c>
      <c r="B25" s="11" t="s">
        <v>42</v>
      </c>
      <c r="C25" s="9"/>
      <c r="D25" s="10">
        <f>450/24</f>
        <v>18.75</v>
      </c>
      <c r="E25" s="8">
        <f t="shared" si="1"/>
        <v>286.3541667</v>
      </c>
    </row>
    <row r="26" ht="15.75" customHeight="1">
      <c r="A26" s="10">
        <v>21.0</v>
      </c>
      <c r="B26" s="11" t="s">
        <v>23</v>
      </c>
      <c r="C26" s="9"/>
      <c r="D26" s="10">
        <f>300/24</f>
        <v>12.5</v>
      </c>
      <c r="E26" s="8">
        <f t="shared" si="1"/>
        <v>298.8541667</v>
      </c>
    </row>
    <row r="27" ht="15.75" customHeight="1">
      <c r="A27" s="10">
        <v>22.0</v>
      </c>
      <c r="B27" s="11" t="s">
        <v>42</v>
      </c>
      <c r="C27" s="9"/>
      <c r="D27" s="10">
        <f>450/24</f>
        <v>18.75</v>
      </c>
      <c r="E27" s="8">
        <f t="shared" si="1"/>
        <v>317.6041667</v>
      </c>
    </row>
    <row r="28" ht="15.75" customHeight="1">
      <c r="A28" s="11" t="s">
        <v>48</v>
      </c>
      <c r="B28" s="11"/>
      <c r="C28" s="9"/>
      <c r="D28" s="10">
        <v>0.0</v>
      </c>
      <c r="E28" s="8">
        <f t="shared" si="1"/>
        <v>317.6041667</v>
      </c>
    </row>
    <row r="29" ht="15.75" customHeight="1">
      <c r="A29" s="10">
        <v>24.0</v>
      </c>
      <c r="B29" s="11" t="s">
        <v>23</v>
      </c>
      <c r="C29" s="9"/>
      <c r="D29" s="10">
        <f>300/24</f>
        <v>12.5</v>
      </c>
      <c r="E29" s="8">
        <f t="shared" si="1"/>
        <v>330.1041667</v>
      </c>
    </row>
    <row r="30" ht="15.75" customHeight="1">
      <c r="A30" s="10">
        <v>25.0</v>
      </c>
      <c r="B30" s="11" t="s">
        <v>53</v>
      </c>
      <c r="C30" s="9"/>
      <c r="D30" s="10">
        <f>750/24</f>
        <v>31.25</v>
      </c>
      <c r="E30" s="8">
        <f t="shared" si="1"/>
        <v>361.3541667</v>
      </c>
    </row>
    <row r="31" ht="15.75" customHeight="1">
      <c r="A31" s="10">
        <v>26.0</v>
      </c>
      <c r="B31" s="11" t="s">
        <v>37</v>
      </c>
      <c r="C31" s="11">
        <v>83.0</v>
      </c>
      <c r="D31" s="8"/>
      <c r="E31" s="8">
        <f t="shared" si="1"/>
        <v>278.3541667</v>
      </c>
    </row>
    <row r="32" ht="15.75" customHeight="1">
      <c r="A32" s="10">
        <v>27.0</v>
      </c>
      <c r="B32" s="11" t="s">
        <v>38</v>
      </c>
      <c r="C32" s="11">
        <f>120/24</f>
        <v>5</v>
      </c>
      <c r="D32" s="8"/>
      <c r="E32" s="8">
        <f t="shared" si="1"/>
        <v>273.3541667</v>
      </c>
    </row>
    <row r="33" ht="15.75" customHeight="1">
      <c r="A33" s="10">
        <v>28.0</v>
      </c>
      <c r="B33" s="9" t="s">
        <v>39</v>
      </c>
      <c r="C33" s="9"/>
      <c r="D33" s="8"/>
      <c r="E33" s="8">
        <f>E32</f>
        <v>273.3541667</v>
      </c>
    </row>
    <row r="34" ht="15.75" customHeight="1">
      <c r="A34" s="10">
        <v>29.0</v>
      </c>
      <c r="B34" s="9"/>
      <c r="C34" s="9"/>
      <c r="D34" s="8"/>
      <c r="E34" s="8"/>
    </row>
    <row r="35" ht="15.75" customHeight="1">
      <c r="A35" s="11" t="s">
        <v>48</v>
      </c>
      <c r="B35" s="9"/>
      <c r="C35" s="9"/>
      <c r="D35" s="8"/>
      <c r="E35" s="8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A2:A35 D2:E35">
      <formula1>AND(ISNUMBER(A2),(NOT(OR(NOT(ISERROR(DATEVALUE(A2))), AND(ISNUMBER(A2), LEFT(CELL("format", A2))="D")))))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2025-12-18T10:39:49Z</dcterms:created>
  <dc:creator>openpyxl</dc:creator>
</cp:coreProperties>
</file>