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x5zOn0tMKH2F4noIEzkwxfT8RjQh0RkdwtIl0P4bGeg="/>
    </ext>
  </extLst>
</workbook>
</file>

<file path=xl/sharedStrings.xml><?xml version="1.0" encoding="utf-8"?>
<sst xmlns="http://schemas.openxmlformats.org/spreadsheetml/2006/main" count="33" uniqueCount="33">
  <si>
    <t>Income Statement</t>
  </si>
  <si>
    <t>Your name is:</t>
  </si>
  <si>
    <t>ALLAN NGOMA</t>
  </si>
  <si>
    <t>Business name:</t>
  </si>
  <si>
    <t>ALLAN'S RICE SUPPLIES</t>
  </si>
  <si>
    <t>Current Date:</t>
  </si>
  <si>
    <t>30/12/2025</t>
  </si>
  <si>
    <t>Month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</si>
  <si>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</si>
  <si>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</si>
  <si>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</si>
  <si>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</si>
  <si>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</si>
  <si>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</si>
  <si>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</si>
  <si>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</si>
  <si>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</si>
  <si>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</si>
  <si>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</si>
  <si>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</si>
  <si>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</si>
  <si>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</si>
  <si>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</si>
  <si>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</si>
  <si>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</si>
  <si>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</si>
  <si>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</si>
  <si>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</si>
  <si>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Rice storage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</si>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</sst>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GHS]#,##0.00"/>
  </numFmts>
  <fonts count="12">
    <font>
      <sz val="11.0"/>
      <color theme="1"/>
      <name val="Calibri"/>
      <scheme val="minor"/>
    </font>
    <font>
      <b/>
      <sz val="18.0"/>
      <color theme="1"/>
      <name val="Arial"/>
    </font>
    <font>
      <sz val="12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b/>
      <color theme="1"/>
      <name val="Arial"/>
    </font>
    <font>
      <color theme="1"/>
      <name val="Arial"/>
    </font>
    <font>
      <sz val="11.0"/>
      <color theme="1"/>
      <name val="Calibri"/>
    </font>
    <font>
      <sz val="12.0"/>
      <color theme="1"/>
      <name val="Calibri"/>
    </font>
    <font>
      <sz val="10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shrinkToFit="0" wrapText="1"/>
    </xf>
    <xf borderId="0" fillId="2" fontId="3" numFmtId="0" xfId="0" applyAlignment="1" applyFont="1">
      <alignment shrinkToFit="0" wrapText="1"/>
    </xf>
    <xf borderId="0" fillId="2" fontId="4" numFmtId="0" xfId="0" applyAlignment="1" applyFont="1">
      <alignment shrinkToFit="0" wrapText="1"/>
    </xf>
    <xf borderId="0" fillId="2" fontId="5" numFmtId="0" xfId="0" applyAlignment="1" applyFont="1">
      <alignment horizontal="right" shrinkToFit="0" wrapText="1"/>
    </xf>
    <xf borderId="0" fillId="2" fontId="2" numFmtId="0" xfId="0" applyAlignment="1" applyFont="1">
      <alignment shrinkToFit="0" vertical="center" wrapText="1"/>
    </xf>
    <xf borderId="0" fillId="2" fontId="6" numFmtId="0" xfId="0" applyAlignment="1" applyFont="1">
      <alignment shrinkToFit="0" wrapText="1"/>
    </xf>
    <xf borderId="0" fillId="3" fontId="2" numFmtId="0" xfId="0" applyAlignment="1" applyFill="1" applyFont="1">
      <alignment shrinkToFit="0" vertical="center" wrapText="1"/>
    </xf>
    <xf borderId="0" fillId="3" fontId="2" numFmtId="0" xfId="0" applyAlignment="1" applyFont="1">
      <alignment shrinkToFit="0" wrapText="1"/>
    </xf>
    <xf borderId="0" fillId="3" fontId="2" numFmtId="0" xfId="0" applyAlignment="1" applyFont="1">
      <alignment readingOrder="0" shrinkToFit="0" vertical="center" wrapText="1"/>
    </xf>
    <xf borderId="0" fillId="2" fontId="5" numFmtId="0" xfId="0" applyAlignment="1" applyFont="1">
      <alignment shrinkToFit="0" wrapText="1"/>
    </xf>
    <xf borderId="0" fillId="2" fontId="4" numFmtId="0" xfId="0" applyAlignment="1" applyFont="1">
      <alignment horizontal="center" shrinkToFit="0" wrapText="1"/>
    </xf>
    <xf borderId="0" fillId="2" fontId="4" numFmtId="0" xfId="0" applyAlignment="1" applyFont="1">
      <alignment horizontal="center" shrinkToFit="0" vertical="center" wrapText="1"/>
    </xf>
    <xf borderId="0" fillId="2" fontId="4" numFmtId="0" xfId="0" applyAlignment="1" applyFont="1">
      <alignment horizontal="right" shrinkToFit="0" wrapText="1"/>
    </xf>
    <xf borderId="0" fillId="2" fontId="7" numFmtId="0" xfId="0" applyAlignment="1" applyFont="1">
      <alignment horizontal="center" shrinkToFit="0" vertical="bottom" wrapText="1"/>
    </xf>
    <xf borderId="0" fillId="2" fontId="7" numFmtId="0" xfId="0" applyAlignment="1" applyFont="1">
      <alignment horizontal="center" shrinkToFit="0" wrapText="1"/>
    </xf>
    <xf borderId="0" fillId="2" fontId="7" numFmtId="0" xfId="0" applyAlignment="1" applyFont="1">
      <alignment horizontal="right" shrinkToFit="0" vertical="bottom" wrapText="1"/>
    </xf>
    <xf borderId="0" fillId="4" fontId="8" numFmtId="3" xfId="0" applyAlignment="1" applyFill="1" applyFont="1" applyNumberFormat="1">
      <alignment horizontal="right" readingOrder="0" shrinkToFit="0" vertical="bottom" wrapText="1"/>
    </xf>
    <xf borderId="0" fillId="2" fontId="8" numFmtId="3" xfId="0" applyAlignment="1" applyFont="1" applyNumberFormat="1">
      <alignment horizontal="right" shrinkToFit="0" vertical="bottom" wrapText="1"/>
    </xf>
    <xf borderId="0" fillId="3" fontId="6" numFmtId="3" xfId="0" applyAlignment="1" applyFont="1" applyNumberFormat="1">
      <alignment shrinkToFit="0" wrapText="1"/>
    </xf>
    <xf borderId="0" fillId="2" fontId="6" numFmtId="3" xfId="0" applyAlignment="1" applyFont="1" applyNumberFormat="1">
      <alignment shrinkToFit="0" wrapText="1"/>
    </xf>
    <xf borderId="0" fillId="4" fontId="8" numFmtId="0" xfId="0" applyAlignment="1" applyFont="1">
      <alignment horizontal="right" readingOrder="0" shrinkToFit="0" vertical="bottom" wrapText="1"/>
    </xf>
    <xf borderId="0" fillId="3" fontId="6" numFmtId="0" xfId="0" applyAlignment="1" applyFont="1">
      <alignment shrinkToFit="0" wrapText="1"/>
    </xf>
    <xf borderId="0" fillId="2" fontId="9" numFmtId="3" xfId="0" applyAlignment="1" applyFont="1" applyNumberFormat="1">
      <alignment vertical="bottom"/>
    </xf>
    <xf borderId="0" fillId="2" fontId="2" numFmtId="3" xfId="0" applyAlignment="1" applyFont="1" applyNumberFormat="1">
      <alignment shrinkToFit="0" wrapText="1"/>
    </xf>
    <xf borderId="0" fillId="3" fontId="6" numFmtId="3" xfId="0" applyAlignment="1" applyFont="1" applyNumberFormat="1">
      <alignment horizontal="right" shrinkToFit="0" wrapText="1"/>
    </xf>
    <xf borderId="0" fillId="4" fontId="8" numFmtId="3" xfId="0" applyAlignment="1" applyFont="1" applyNumberFormat="1">
      <alignment horizontal="right" shrinkToFit="0" vertical="bottom" wrapText="1"/>
    </xf>
    <xf borderId="0" fillId="2" fontId="7" numFmtId="3" xfId="0" applyAlignment="1" applyFont="1" applyNumberFormat="1">
      <alignment horizontal="right" shrinkToFit="0" vertical="bottom" wrapText="1"/>
    </xf>
    <xf borderId="0" fillId="2" fontId="4" numFmtId="3" xfId="0" applyAlignment="1" applyFont="1" applyNumberFormat="1">
      <alignment horizontal="right" shrinkToFit="0" wrapText="1"/>
    </xf>
    <xf borderId="0" fillId="2" fontId="9" numFmtId="164" xfId="0" applyAlignment="1" applyFont="1" applyNumberFormat="1">
      <alignment vertical="bottom"/>
    </xf>
    <xf borderId="0" fillId="2" fontId="4" numFmtId="164" xfId="0" applyAlignment="1" applyFont="1" applyNumberFormat="1">
      <alignment horizontal="right" shrinkToFit="0" wrapText="1"/>
    </xf>
    <xf borderId="0" fillId="2" fontId="4" numFmtId="3" xfId="0" applyAlignment="1" applyFont="1" applyNumberFormat="1">
      <alignment shrinkToFit="0" wrapText="1"/>
    </xf>
    <xf borderId="0" fillId="2" fontId="7" numFmtId="9" xfId="0" applyAlignment="1" applyFont="1" applyNumberFormat="1">
      <alignment horizontal="right" shrinkToFit="0" vertical="bottom" wrapText="1"/>
    </xf>
    <xf borderId="0" fillId="2" fontId="9" numFmtId="9" xfId="0" applyAlignment="1" applyFont="1" applyNumberFormat="1">
      <alignment vertical="bottom"/>
    </xf>
    <xf borderId="0" fillId="2" fontId="4" numFmtId="9" xfId="0" applyAlignment="1" applyFont="1" applyNumberFormat="1">
      <alignment horizontal="right" shrinkToFit="0" wrapText="1"/>
    </xf>
    <xf borderId="0" fillId="5" fontId="2" numFmtId="0" xfId="0" applyAlignment="1" applyFill="1" applyFont="1">
      <alignment shrinkToFit="0" wrapText="1"/>
    </xf>
    <xf borderId="0" fillId="2" fontId="10" numFmtId="0" xfId="0" applyFont="1"/>
    <xf borderId="0" fillId="5" fontId="10" numFmtId="0" xfId="0" applyFont="1"/>
    <xf borderId="0" fillId="2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5.57"/>
    <col customWidth="1" min="2" max="2" width="18.57"/>
    <col customWidth="1" min="3" max="3" width="16.14"/>
    <col customWidth="1" min="4" max="4" width="15.43"/>
    <col customWidth="1" min="5" max="5" width="15.14"/>
    <col customWidth="1" min="6" max="6" width="15.71"/>
    <col customWidth="1" min="7" max="7" width="16.0"/>
    <col customWidth="1" min="8" max="8" width="14.86"/>
    <col customWidth="1" min="9" max="12" width="9.43"/>
    <col customWidth="1" min="13" max="13" width="11.29"/>
    <col customWidth="1" min="14" max="25" width="8.71"/>
  </cols>
  <sheetData>
    <row r="1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5"/>
      <c r="B2" s="6"/>
      <c r="C2" s="6"/>
      <c r="D2" s="2"/>
      <c r="E2" s="2"/>
      <c r="F2" s="2"/>
      <c r="G2" s="2"/>
      <c r="H2" s="2"/>
      <c r="I2" s="2"/>
      <c r="J2" s="2"/>
      <c r="K2" s="2"/>
      <c r="L2" s="2"/>
      <c r="M2" s="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5" t="s">
        <v>1</v>
      </c>
      <c r="B3" s="8" t="s">
        <v>2</v>
      </c>
      <c r="C3" s="8"/>
      <c r="D3" s="9"/>
      <c r="E3" s="9"/>
      <c r="F3" s="9"/>
      <c r="G3" s="2"/>
      <c r="H3" s="2"/>
      <c r="I3" s="2"/>
      <c r="J3" s="2"/>
      <c r="K3" s="2"/>
      <c r="L3" s="2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5" t="s">
        <v>3</v>
      </c>
      <c r="B4" s="8" t="s">
        <v>4</v>
      </c>
      <c r="C4" s="8"/>
      <c r="D4" s="9"/>
      <c r="E4" s="9"/>
      <c r="F4" s="9"/>
      <c r="G4" s="2"/>
      <c r="H4" s="2"/>
      <c r="I4" s="2"/>
      <c r="J4" s="2"/>
      <c r="K4" s="2"/>
      <c r="L4" s="2"/>
      <c r="M4" s="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>
      <c r="A5" s="5" t="s">
        <v>5</v>
      </c>
      <c r="B5" s="10" t="s">
        <v>6</v>
      </c>
      <c r="C5" s="8"/>
      <c r="D5" s="9"/>
      <c r="E5" s="9"/>
      <c r="F5" s="9"/>
      <c r="G5" s="2"/>
      <c r="H5" s="2"/>
      <c r="I5" s="2"/>
      <c r="J5" s="2"/>
      <c r="K5" s="2"/>
      <c r="L5" s="2"/>
      <c r="M5" s="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>
      <c r="A6" s="11"/>
      <c r="B6" s="12"/>
      <c r="C6" s="12"/>
      <c r="D6" s="12"/>
      <c r="E6" s="12"/>
      <c r="F6" s="12"/>
      <c r="G6" s="12"/>
      <c r="H6" s="12"/>
      <c r="I6" s="13"/>
      <c r="J6" s="13"/>
      <c r="K6" s="13"/>
      <c r="L6" s="13"/>
      <c r="M6" s="14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A7" s="11" t="s">
        <v>7</v>
      </c>
      <c r="B7" s="15" t="s">
        <v>8</v>
      </c>
      <c r="C7" s="15" t="s">
        <v>9</v>
      </c>
      <c r="D7" s="16" t="s">
        <v>10</v>
      </c>
      <c r="E7" s="16" t="s">
        <v>11</v>
      </c>
      <c r="F7" s="16" t="s">
        <v>12</v>
      </c>
      <c r="G7" s="16" t="s">
        <v>13</v>
      </c>
      <c r="H7" s="17" t="s">
        <v>14</v>
      </c>
      <c r="I7" s="13"/>
      <c r="J7" s="13"/>
      <c r="K7" s="13"/>
      <c r="L7" s="13"/>
      <c r="M7" s="1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A8" s="11" t="s">
        <v>15</v>
      </c>
      <c r="B8" s="18">
        <v>192.7</v>
      </c>
      <c r="C8" s="18">
        <v>224.0</v>
      </c>
      <c r="D8" s="18">
        <v>299.6</v>
      </c>
      <c r="E8" s="18">
        <v>433.2</v>
      </c>
      <c r="F8" s="18">
        <v>518.0</v>
      </c>
      <c r="G8" s="18">
        <v>622.0</v>
      </c>
      <c r="H8" s="19">
        <f t="shared" ref="H8:H9" si="1">SUM(B8:G8)</f>
        <v>2289.5</v>
      </c>
      <c r="I8" s="20"/>
      <c r="J8" s="20"/>
      <c r="K8" s="20"/>
      <c r="L8" s="20"/>
      <c r="M8" s="2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>
      <c r="A9" s="11" t="s">
        <v>16</v>
      </c>
      <c r="B9" s="22">
        <v>31.0</v>
      </c>
      <c r="C9" s="22">
        <v>36.0</v>
      </c>
      <c r="D9" s="22">
        <v>48.0</v>
      </c>
      <c r="E9" s="22">
        <v>68.0</v>
      </c>
      <c r="F9" s="22">
        <v>80.0</v>
      </c>
      <c r="G9" s="22">
        <v>100.0</v>
      </c>
      <c r="H9" s="19">
        <f t="shared" si="1"/>
        <v>363</v>
      </c>
      <c r="I9" s="23"/>
      <c r="J9" s="23"/>
      <c r="K9" s="23"/>
      <c r="L9" s="23"/>
      <c r="M9" s="2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>
      <c r="A10" s="11" t="s">
        <v>17</v>
      </c>
      <c r="B10" s="19">
        <f t="shared" ref="B10:H10" si="2">B8/B9</f>
        <v>6.216129032</v>
      </c>
      <c r="C10" s="19">
        <f t="shared" si="2"/>
        <v>6.222222222</v>
      </c>
      <c r="D10" s="19">
        <f t="shared" si="2"/>
        <v>6.241666667</v>
      </c>
      <c r="E10" s="19">
        <f t="shared" si="2"/>
        <v>6.370588235</v>
      </c>
      <c r="F10" s="19">
        <f t="shared" si="2"/>
        <v>6.475</v>
      </c>
      <c r="G10" s="19">
        <f t="shared" si="2"/>
        <v>6.22</v>
      </c>
      <c r="H10" s="19">
        <f t="shared" si="2"/>
        <v>6.307162534</v>
      </c>
      <c r="I10" s="21"/>
      <c r="J10" s="21"/>
      <c r="K10" s="21"/>
      <c r="L10" s="21"/>
      <c r="M10" s="2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ht="6.75" customHeight="1">
      <c r="A11" s="11"/>
      <c r="B11" s="24"/>
      <c r="C11" s="24"/>
      <c r="D11" s="24"/>
      <c r="E11" s="24"/>
      <c r="F11" s="24"/>
      <c r="G11" s="24"/>
      <c r="H11" s="24"/>
      <c r="I11" s="25"/>
      <c r="J11" s="25"/>
      <c r="K11" s="25"/>
      <c r="L11" s="25"/>
      <c r="M11" s="2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5" t="s">
        <v>18</v>
      </c>
      <c r="B12" s="24"/>
      <c r="C12" s="24"/>
      <c r="D12" s="24"/>
      <c r="E12" s="24"/>
      <c r="F12" s="24"/>
      <c r="G12" s="24"/>
      <c r="H12" s="24"/>
      <c r="I12" s="25"/>
      <c r="J12" s="25"/>
      <c r="K12" s="25"/>
      <c r="L12" s="25"/>
      <c r="M12" s="2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11" t="s">
        <v>19</v>
      </c>
      <c r="B13" s="18">
        <v>83.0</v>
      </c>
      <c r="C13" s="18">
        <v>83.0</v>
      </c>
      <c r="D13" s="18">
        <v>83.0</v>
      </c>
      <c r="E13" s="18">
        <v>83.0</v>
      </c>
      <c r="F13" s="18">
        <v>83.0</v>
      </c>
      <c r="G13" s="18">
        <v>83.0</v>
      </c>
      <c r="H13" s="19">
        <f t="shared" ref="H13:H17" si="3">SUM(B13:G13)</f>
        <v>498</v>
      </c>
      <c r="I13" s="26"/>
      <c r="J13" s="26"/>
      <c r="K13" s="26"/>
      <c r="L13" s="26"/>
      <c r="M13" s="2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>
      <c r="A14" s="11" t="s">
        <v>20</v>
      </c>
      <c r="B14" s="27">
        <v>0.0</v>
      </c>
      <c r="C14" s="27">
        <v>0.0</v>
      </c>
      <c r="D14" s="27">
        <v>0.0</v>
      </c>
      <c r="E14" s="27">
        <v>0.0</v>
      </c>
      <c r="F14" s="27">
        <v>0.0</v>
      </c>
      <c r="G14" s="27">
        <v>0.0</v>
      </c>
      <c r="H14" s="19">
        <f t="shared" si="3"/>
        <v>0</v>
      </c>
      <c r="I14" s="26"/>
      <c r="J14" s="26"/>
      <c r="K14" s="26"/>
      <c r="L14" s="26"/>
      <c r="M14" s="21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>
      <c r="A15" s="11" t="s">
        <v>21</v>
      </c>
      <c r="B15" s="18">
        <v>3.12</v>
      </c>
      <c r="C15" s="18">
        <v>3.0</v>
      </c>
      <c r="D15" s="18">
        <v>4.68</v>
      </c>
      <c r="E15" s="18">
        <v>10.0</v>
      </c>
      <c r="F15" s="18">
        <v>10.0</v>
      </c>
      <c r="G15" s="18">
        <v>12.0</v>
      </c>
      <c r="H15" s="19">
        <f t="shared" si="3"/>
        <v>42.8</v>
      </c>
      <c r="I15" s="26"/>
      <c r="J15" s="26"/>
      <c r="K15" s="26"/>
      <c r="L15" s="26"/>
      <c r="M15" s="2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>
      <c r="A16" s="11" t="s">
        <v>22</v>
      </c>
      <c r="B16" s="18">
        <v>5.2</v>
      </c>
      <c r="C16" s="18">
        <v>5.0</v>
      </c>
      <c r="D16" s="18">
        <v>5.2</v>
      </c>
      <c r="E16" s="18">
        <v>5.0</v>
      </c>
      <c r="F16" s="18">
        <v>5.0</v>
      </c>
      <c r="G16" s="18">
        <v>5.0</v>
      </c>
      <c r="H16" s="19">
        <f t="shared" si="3"/>
        <v>30.4</v>
      </c>
      <c r="I16" s="26"/>
      <c r="J16" s="26"/>
      <c r="K16" s="26"/>
      <c r="L16" s="26"/>
      <c r="M16" s="2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>
      <c r="A17" s="11" t="s">
        <v>23</v>
      </c>
      <c r="B17" s="18">
        <v>2.5</v>
      </c>
      <c r="C17" s="18">
        <v>3.0</v>
      </c>
      <c r="D17" s="27">
        <v>5.0</v>
      </c>
      <c r="E17" s="27">
        <v>5.0</v>
      </c>
      <c r="F17" s="27">
        <v>5.0</v>
      </c>
      <c r="G17" s="27">
        <v>5.0</v>
      </c>
      <c r="H17" s="19">
        <f t="shared" si="3"/>
        <v>25.5</v>
      </c>
      <c r="I17" s="26"/>
      <c r="J17" s="26"/>
      <c r="K17" s="26"/>
      <c r="L17" s="26"/>
      <c r="M17" s="21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>
      <c r="A18" s="11" t="s">
        <v>24</v>
      </c>
      <c r="B18" s="18">
        <v>2.0</v>
      </c>
      <c r="C18" s="18">
        <v>3.0</v>
      </c>
      <c r="D18" s="18">
        <v>2.0</v>
      </c>
      <c r="E18" s="18">
        <v>3.0</v>
      </c>
      <c r="F18" s="18">
        <v>2.0</v>
      </c>
      <c r="G18" s="18">
        <v>3.0</v>
      </c>
      <c r="H18" s="19">
        <f>0</f>
        <v>0</v>
      </c>
      <c r="I18" s="26"/>
      <c r="J18" s="26"/>
      <c r="K18" s="26"/>
      <c r="L18" s="26"/>
      <c r="M18" s="2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15.75" customHeight="1">
      <c r="A19" s="11" t="s">
        <v>25</v>
      </c>
      <c r="B19" s="18">
        <v>6.25</v>
      </c>
      <c r="C19" s="18">
        <v>6.0</v>
      </c>
      <c r="D19" s="18">
        <v>8.33</v>
      </c>
      <c r="E19" s="18">
        <v>10.0</v>
      </c>
      <c r="F19" s="18">
        <v>10.0</v>
      </c>
      <c r="G19" s="18">
        <v>12.0</v>
      </c>
      <c r="H19" s="19">
        <f t="shared" ref="H19:H21" si="4">SUM(B19:G19)</f>
        <v>52.58</v>
      </c>
      <c r="I19" s="26"/>
      <c r="J19" s="26"/>
      <c r="K19" s="26"/>
      <c r="L19" s="26"/>
      <c r="M19" s="2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5.75" customHeight="1">
      <c r="A20" s="11" t="s">
        <v>26</v>
      </c>
      <c r="B20" s="27">
        <v>0.0</v>
      </c>
      <c r="C20" s="27">
        <v>0.0</v>
      </c>
      <c r="D20" s="27">
        <v>0.0</v>
      </c>
      <c r="E20" s="18">
        <v>0.0</v>
      </c>
      <c r="F20" s="18">
        <v>0.0</v>
      </c>
      <c r="G20" s="27">
        <v>38.0</v>
      </c>
      <c r="H20" s="19">
        <f t="shared" si="4"/>
        <v>38</v>
      </c>
      <c r="I20" s="26"/>
      <c r="J20" s="26"/>
      <c r="K20" s="26"/>
      <c r="L20" s="26"/>
      <c r="M20" s="2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5.75" customHeight="1">
      <c r="A21" s="11" t="s">
        <v>27</v>
      </c>
      <c r="B21" s="18">
        <v>3.0</v>
      </c>
      <c r="C21" s="18">
        <v>2.0</v>
      </c>
      <c r="D21" s="18">
        <v>3.0</v>
      </c>
      <c r="E21" s="18">
        <v>2.0</v>
      </c>
      <c r="F21" s="18">
        <v>3.0</v>
      </c>
      <c r="G21" s="18">
        <v>2.0</v>
      </c>
      <c r="H21" s="19">
        <f t="shared" si="4"/>
        <v>15</v>
      </c>
      <c r="I21" s="26"/>
      <c r="J21" s="26"/>
      <c r="K21" s="26"/>
      <c r="L21" s="26"/>
      <c r="M21" s="2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5.75" customHeight="1">
      <c r="A22" s="11" t="s">
        <v>28</v>
      </c>
      <c r="B22" s="18">
        <v>0.0</v>
      </c>
      <c r="C22" s="18">
        <v>0.0</v>
      </c>
      <c r="D22" s="18">
        <v>0.0</v>
      </c>
      <c r="E22" s="18">
        <v>0.0</v>
      </c>
      <c r="F22" s="18">
        <v>0.0</v>
      </c>
      <c r="G22" s="18">
        <v>0.0</v>
      </c>
      <c r="H22" s="19">
        <f>0</f>
        <v>0</v>
      </c>
      <c r="I22" s="26"/>
      <c r="J22" s="26"/>
      <c r="K22" s="26"/>
      <c r="L22" s="26"/>
      <c r="M22" s="2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5.75" customHeight="1">
      <c r="A23" s="11" t="s">
        <v>29</v>
      </c>
      <c r="B23" s="28">
        <f t="shared" ref="B23:G23" si="5">SUM(B13:B22)</f>
        <v>105.07</v>
      </c>
      <c r="C23" s="28">
        <f t="shared" si="5"/>
        <v>105</v>
      </c>
      <c r="D23" s="28">
        <f t="shared" si="5"/>
        <v>111.21</v>
      </c>
      <c r="E23" s="28">
        <f t="shared" si="5"/>
        <v>118</v>
      </c>
      <c r="F23" s="28">
        <f t="shared" si="5"/>
        <v>118</v>
      </c>
      <c r="G23" s="28">
        <f t="shared" si="5"/>
        <v>160</v>
      </c>
      <c r="H23" s="19">
        <f>SUM(B23:G23)</f>
        <v>717.28</v>
      </c>
      <c r="I23" s="29"/>
      <c r="J23" s="29"/>
      <c r="K23" s="29"/>
      <c r="L23" s="29"/>
      <c r="M23" s="2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15.75" customHeight="1">
      <c r="A24" s="11" t="s">
        <v>30</v>
      </c>
      <c r="B24" s="28">
        <f t="shared" ref="B24:G24" si="6">B23/B9</f>
        <v>3.389354839</v>
      </c>
      <c r="C24" s="28">
        <f t="shared" si="6"/>
        <v>2.916666667</v>
      </c>
      <c r="D24" s="28">
        <f t="shared" si="6"/>
        <v>2.316875</v>
      </c>
      <c r="E24" s="28">
        <f t="shared" si="6"/>
        <v>1.735294118</v>
      </c>
      <c r="F24" s="28">
        <f t="shared" si="6"/>
        <v>1.475</v>
      </c>
      <c r="G24" s="28">
        <f t="shared" si="6"/>
        <v>1.6</v>
      </c>
      <c r="H24" s="24"/>
      <c r="I24" s="29"/>
      <c r="J24" s="29"/>
      <c r="K24" s="29"/>
      <c r="L24" s="29"/>
      <c r="M24" s="2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4.5" customHeight="1">
      <c r="A25" s="11"/>
      <c r="B25" s="30"/>
      <c r="C25" s="30"/>
      <c r="D25" s="30"/>
      <c r="E25" s="30"/>
      <c r="F25" s="30"/>
      <c r="G25" s="30"/>
      <c r="H25" s="19"/>
      <c r="I25" s="31"/>
      <c r="J25" s="31"/>
      <c r="K25" s="31"/>
      <c r="L25" s="31"/>
      <c r="M25" s="2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5.75" customHeight="1">
      <c r="A26" s="11" t="s">
        <v>31</v>
      </c>
      <c r="B26" s="28">
        <f t="shared" ref="B26:G26" si="7">B8-B23</f>
        <v>87.63</v>
      </c>
      <c r="C26" s="28">
        <f t="shared" si="7"/>
        <v>119</v>
      </c>
      <c r="D26" s="28">
        <f t="shared" si="7"/>
        <v>188.39</v>
      </c>
      <c r="E26" s="28">
        <f t="shared" si="7"/>
        <v>315.2</v>
      </c>
      <c r="F26" s="28">
        <f t="shared" si="7"/>
        <v>400</v>
      </c>
      <c r="G26" s="28">
        <f t="shared" si="7"/>
        <v>462</v>
      </c>
      <c r="H26" s="28">
        <f>SUM(B26:G26)</f>
        <v>1572.22</v>
      </c>
      <c r="I26" s="29"/>
      <c r="J26" s="29"/>
      <c r="K26" s="29"/>
      <c r="L26" s="29"/>
      <c r="M26" s="3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5.75" customHeight="1">
      <c r="A27" s="11" t="s">
        <v>32</v>
      </c>
      <c r="B27" s="33">
        <f t="shared" ref="B27:G27" si="8">B26/B8</f>
        <v>0.4547483134</v>
      </c>
      <c r="C27" s="33">
        <f t="shared" si="8"/>
        <v>0.53125</v>
      </c>
      <c r="D27" s="33">
        <f t="shared" si="8"/>
        <v>0.6288050734</v>
      </c>
      <c r="E27" s="33">
        <f t="shared" si="8"/>
        <v>0.7276084949</v>
      </c>
      <c r="F27" s="33">
        <f t="shared" si="8"/>
        <v>0.7722007722</v>
      </c>
      <c r="G27" s="33">
        <f t="shared" si="8"/>
        <v>0.7427652733</v>
      </c>
      <c r="H27" s="34"/>
      <c r="I27" s="35"/>
      <c r="J27" s="35"/>
      <c r="K27" s="35"/>
      <c r="L27" s="35"/>
      <c r="M27" s="35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7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7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7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7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5.75" customHeight="1">
      <c r="A40" s="2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5.75" customHeight="1">
      <c r="A41" s="2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5.75" customHeight="1">
      <c r="A42" s="2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7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5.75" customHeight="1">
      <c r="A43" s="2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7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5.75" customHeight="1">
      <c r="A44" s="2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7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5.75" customHeight="1">
      <c r="A45" s="2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7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5.75" customHeight="1">
      <c r="A46" s="2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7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5.75" customHeight="1">
      <c r="A47" s="2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7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5.75" customHeight="1">
      <c r="A48" s="2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7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5.75" customHeight="1">
      <c r="A49" s="2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7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5.75" customHeight="1">
      <c r="A50" s="2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7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5.75" customHeight="1">
      <c r="A51" s="2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7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5.75" customHeight="1">
      <c r="A52" s="2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7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5.75" customHeight="1">
      <c r="A53" s="2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7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5.75" customHeight="1">
      <c r="A54" s="2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7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5.75" customHeight="1">
      <c r="A55" s="2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7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5.75" customHeight="1">
      <c r="A56" s="2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7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5.75" customHeight="1">
      <c r="A57" s="2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7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5.75" customHeight="1">
      <c r="A58" s="2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7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5.75" customHeight="1">
      <c r="A59" s="2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7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5.75" customHeight="1">
      <c r="A60" s="2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7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5.75" customHeight="1">
      <c r="A61" s="2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7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5.75" customHeight="1">
      <c r="A62" s="2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7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5.75" customHeight="1">
      <c r="A63" s="2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7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5.75" customHeight="1">
      <c r="A64" s="2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5.75" customHeight="1">
      <c r="A65" s="2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5.75" customHeight="1">
      <c r="A66" s="2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7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5.75" customHeight="1">
      <c r="A67" s="2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7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5.75" customHeight="1">
      <c r="A68" s="2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7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5.75" customHeight="1">
      <c r="A69" s="2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7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5.75" customHeight="1">
      <c r="A70" s="2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7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5.75" customHeight="1">
      <c r="A71" s="2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7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5.75" customHeight="1">
      <c r="A72" s="2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7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5.75" customHeight="1">
      <c r="A73" s="2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7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5.75" customHeight="1">
      <c r="A74" s="2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7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5.75" customHeight="1">
      <c r="A75" s="2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7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5.75" customHeight="1">
      <c r="A76" s="2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7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5.75" customHeight="1">
      <c r="A77" s="2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7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5.75" customHeight="1">
      <c r="A78" s="2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7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5.75" customHeight="1">
      <c r="A79" s="2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7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5.75" customHeight="1">
      <c r="A80" s="2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7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5.75" customHeight="1">
      <c r="A81" s="2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7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5.75" customHeight="1">
      <c r="A82" s="2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7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5.75" customHeight="1">
      <c r="A83" s="2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7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5.75" customHeight="1">
      <c r="A84" s="2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7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5.75" customHeight="1">
      <c r="A85" s="2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7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5.75" customHeight="1">
      <c r="A86" s="2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7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5.75" customHeight="1">
      <c r="A87" s="2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7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5.75" customHeight="1">
      <c r="A88" s="2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7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5.75" customHeight="1">
      <c r="A89" s="2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7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5.75" customHeight="1">
      <c r="A90" s="2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7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5.75" customHeight="1">
      <c r="A91" s="2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7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5.75" customHeight="1">
      <c r="A92" s="2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7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5.75" customHeight="1">
      <c r="A93" s="2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7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5.75" customHeight="1">
      <c r="A94" s="2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7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5.75" customHeight="1">
      <c r="A95" s="2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7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5.75" customHeight="1">
      <c r="A96" s="2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7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5.75" customHeight="1">
      <c r="A97" s="2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7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5.75" customHeight="1">
      <c r="A98" s="2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7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5.75" customHeight="1">
      <c r="A99" s="2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7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5.75" customHeight="1">
      <c r="A100" s="2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7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5.75" customHeight="1">
      <c r="A101" s="2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7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5.75" customHeight="1">
      <c r="A102" s="2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7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5.75" customHeight="1">
      <c r="A103" s="2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7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5.75" customHeight="1">
      <c r="A104" s="2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7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5.75" customHeight="1">
      <c r="A105" s="2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7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5.75" customHeight="1">
      <c r="A106" s="2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7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5.75" customHeight="1">
      <c r="A107" s="2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7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5.75" customHeight="1">
      <c r="A108" s="2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7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5.75" customHeight="1">
      <c r="A109" s="2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7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5.75" customHeight="1">
      <c r="A110" s="2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7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5.75" customHeight="1">
      <c r="A111" s="2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7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5.75" customHeight="1">
      <c r="A112" s="2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7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5.75" customHeight="1">
      <c r="A113" s="2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7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5.75" customHeight="1">
      <c r="A114" s="2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7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5.75" customHeight="1">
      <c r="A115" s="2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7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5.75" customHeight="1">
      <c r="A116" s="2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7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5.75" customHeight="1">
      <c r="A117" s="2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7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5.75" customHeight="1">
      <c r="A118" s="2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7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5.75" customHeight="1">
      <c r="A119" s="2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7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5.75" customHeight="1">
      <c r="A120" s="2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7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5.75" customHeight="1">
      <c r="A121" s="2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7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5.75" customHeight="1">
      <c r="A122" s="2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7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5.75" customHeight="1">
      <c r="A123" s="2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7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5.75" customHeight="1">
      <c r="A124" s="2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7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5.75" customHeight="1">
      <c r="A125" s="2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7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5.75" customHeight="1">
      <c r="A126" s="2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7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5.75" customHeight="1">
      <c r="A127" s="2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7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5.75" customHeight="1">
      <c r="A128" s="2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7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5.75" customHeight="1">
      <c r="A129" s="2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7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5.75" customHeight="1">
      <c r="A130" s="2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7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5.75" customHeight="1">
      <c r="A131" s="2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7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5.75" customHeight="1">
      <c r="A132" s="2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7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5.75" customHeight="1">
      <c r="A133" s="2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7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5.75" customHeight="1">
      <c r="A134" s="2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7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5.75" customHeight="1">
      <c r="A135" s="2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7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5.75" customHeight="1">
      <c r="A136" s="2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7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5.75" customHeight="1">
      <c r="A137" s="2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7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5.75" customHeight="1">
      <c r="A138" s="2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7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5.75" customHeight="1">
      <c r="A139" s="2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7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5.75" customHeight="1">
      <c r="A140" s="2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7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5.75" customHeight="1">
      <c r="A141" s="2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7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5.75" customHeight="1">
      <c r="A142" s="2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7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5.75" customHeight="1">
      <c r="A143" s="2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7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5.75" customHeight="1">
      <c r="A144" s="2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7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5.75" customHeight="1">
      <c r="A145" s="2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7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5.75" customHeight="1">
      <c r="A146" s="2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7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5.75" customHeight="1">
      <c r="A147" s="2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7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5.75" customHeight="1">
      <c r="A148" s="2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7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5.75" customHeight="1">
      <c r="A149" s="2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7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5.75" customHeight="1">
      <c r="A150" s="2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7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5.75" customHeight="1">
      <c r="A151" s="2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7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5.75" customHeight="1">
      <c r="A152" s="2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7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5.75" customHeight="1">
      <c r="A153" s="2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7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5.75" customHeight="1">
      <c r="A154" s="2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7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5.75" customHeight="1">
      <c r="A155" s="2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7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5.75" customHeight="1">
      <c r="A156" s="2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7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5.75" customHeight="1">
      <c r="A157" s="2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7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5.75" customHeight="1">
      <c r="A158" s="2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7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5.75" customHeight="1">
      <c r="A159" s="2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7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5.75" customHeight="1">
      <c r="A160" s="2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7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5.75" customHeight="1">
      <c r="A161" s="2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7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5.75" customHeight="1">
      <c r="A162" s="2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7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5.75" customHeight="1">
      <c r="A163" s="2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7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5.75" customHeight="1">
      <c r="A164" s="2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7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5.75" customHeight="1">
      <c r="A165" s="2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7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5.75" customHeight="1">
      <c r="A166" s="2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7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5.75" customHeight="1">
      <c r="A167" s="2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7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5.75" customHeight="1">
      <c r="A168" s="2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7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5.75" customHeight="1">
      <c r="A169" s="2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7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5.75" customHeight="1">
      <c r="A170" s="2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7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5.75" customHeight="1">
      <c r="A171" s="2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7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5.75" customHeight="1">
      <c r="A172" s="2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7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5.75" customHeight="1">
      <c r="A173" s="2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7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5.75" customHeight="1">
      <c r="A174" s="2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7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5.75" customHeight="1">
      <c r="A175" s="2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7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5.75" customHeight="1">
      <c r="A176" s="2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7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5.75" customHeight="1">
      <c r="A177" s="2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7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5.75" customHeight="1">
      <c r="A178" s="2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7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5.75" customHeight="1">
      <c r="A179" s="2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7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5.75" customHeight="1">
      <c r="A180" s="2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7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5.75" customHeight="1">
      <c r="A181" s="2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7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5.75" customHeight="1">
      <c r="A182" s="2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7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5.75" customHeight="1">
      <c r="A183" s="2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7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5.75" customHeight="1">
      <c r="A184" s="2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7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5.75" customHeight="1">
      <c r="A185" s="2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7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5.75" customHeight="1">
      <c r="A186" s="2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7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5.75" customHeight="1">
      <c r="A187" s="2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7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5.75" customHeight="1">
      <c r="A188" s="2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7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5.75" customHeight="1">
      <c r="A189" s="2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7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5.75" customHeight="1">
      <c r="A190" s="2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7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5.75" customHeight="1">
      <c r="A191" s="2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7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5.75" customHeight="1">
      <c r="A192" s="2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7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5.75" customHeight="1">
      <c r="A193" s="2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7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5.75" customHeight="1">
      <c r="A194" s="2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7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5.75" customHeight="1">
      <c r="A195" s="2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7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5.75" customHeight="1">
      <c r="A196" s="2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7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5.75" customHeight="1">
      <c r="A197" s="2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7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5.75" customHeight="1">
      <c r="A198" s="2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7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5.75" customHeight="1">
      <c r="A199" s="2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7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5.75" customHeight="1">
      <c r="A200" s="2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7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5.75" customHeight="1">
      <c r="A201" s="2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7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5.75" customHeight="1">
      <c r="A202" s="2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7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5.75" customHeight="1">
      <c r="A203" s="2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7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5.75" customHeight="1">
      <c r="A204" s="2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7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5.75" customHeight="1">
      <c r="A205" s="2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7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5.75" customHeight="1">
      <c r="A206" s="2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7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5.75" customHeight="1">
      <c r="A207" s="2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7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5.75" customHeight="1">
      <c r="A208" s="2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7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5.75" customHeight="1">
      <c r="A209" s="2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7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5.75" customHeight="1">
      <c r="A210" s="2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7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5.75" customHeight="1">
      <c r="A211" s="2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7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5.75" customHeight="1">
      <c r="A212" s="2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7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5.75" customHeight="1">
      <c r="A213" s="2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7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5.75" customHeight="1">
      <c r="A214" s="2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7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5.75" customHeight="1">
      <c r="A215" s="2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7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5.75" customHeight="1">
      <c r="A216" s="2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7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5.75" customHeight="1">
      <c r="A217" s="2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7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5.75" customHeight="1">
      <c r="A218" s="2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7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5.75" customHeight="1">
      <c r="A219" s="2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7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5.75" customHeight="1">
      <c r="A220" s="2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7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5.75" customHeight="1">
      <c r="A221" s="2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7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5.75" customHeight="1">
      <c r="A222" s="2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7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5.75" customHeight="1">
      <c r="A223" s="2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7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5.75" customHeight="1">
      <c r="A224" s="2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7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5.75" customHeight="1">
      <c r="A225" s="37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9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</row>
    <row r="226" ht="15.75" customHeight="1">
      <c r="A226" s="37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9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</row>
    <row r="227" ht="15.75" customHeight="1">
      <c r="A227" s="37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9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