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Entrapov loan application\Antonette Ngandwe loan\"/>
    </mc:Choice>
  </mc:AlternateContent>
  <bookViews>
    <workbookView xWindow="0" yWindow="0" windowWidth="20490" windowHeight="70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11" i="1" l="1"/>
  <c r="H6" i="1"/>
  <c r="G6" i="1"/>
  <c r="F6" i="1"/>
  <c r="E6" i="1"/>
  <c r="D9" i="1"/>
  <c r="D11" i="1" s="1"/>
  <c r="D3" i="1"/>
  <c r="C12" i="1"/>
  <c r="E3" i="1" l="1"/>
  <c r="F3" i="1" s="1"/>
  <c r="G3" i="1" s="1"/>
  <c r="H3" i="1" s="1"/>
  <c r="H7" i="1" l="1"/>
  <c r="D7" i="1"/>
  <c r="C7" i="1"/>
  <c r="G7" i="1"/>
  <c r="F7" i="1"/>
  <c r="E7" i="1"/>
  <c r="E11" i="1" s="1"/>
  <c r="B7" i="1"/>
  <c r="B11" i="1" s="1"/>
  <c r="C9" i="1" s="1"/>
  <c r="C11" i="1" l="1"/>
  <c r="E9" i="1" s="1"/>
  <c r="F9" i="1" s="1"/>
  <c r="F11" i="1" s="1"/>
  <c r="G9" i="1" s="1"/>
  <c r="G11" i="1" l="1"/>
  <c r="H9" i="1" s="1"/>
</calcChain>
</file>

<file path=xl/sharedStrings.xml><?xml version="1.0" encoding="utf-8"?>
<sst xmlns="http://schemas.openxmlformats.org/spreadsheetml/2006/main" count="22" uniqueCount="21">
  <si>
    <r>
      <rPr>
        <b/>
        <sz val="10"/>
        <color theme="1"/>
        <rFont val="Arial"/>
        <family val="2"/>
      </rPr>
      <t>Instructions</t>
    </r>
    <r>
      <rPr>
        <sz val="10"/>
        <color theme="1"/>
        <rFont val="Arial"/>
        <family val="2"/>
      </rPr>
      <t>: Change the numbers in the income statement below to match your business. Then save it and upload it with your homework at the end of this lesson</t>
    </r>
  </si>
  <si>
    <t>2 months ago</t>
  </si>
  <si>
    <t>last month</t>
  </si>
  <si>
    <t>this month</t>
  </si>
  <si>
    <t>next month</t>
  </si>
  <si>
    <t>month 3</t>
  </si>
  <si>
    <t>month 4</t>
  </si>
  <si>
    <t>month 6</t>
  </si>
  <si>
    <t>Income</t>
  </si>
  <si>
    <t>- Fixed expenses</t>
  </si>
  <si>
    <t>- Loan payment</t>
  </si>
  <si>
    <t>- Variable expenses</t>
  </si>
  <si>
    <t>= Profit (or loss)</t>
  </si>
  <si>
    <t>Starting cash</t>
  </si>
  <si>
    <t>Available cash</t>
  </si>
  <si>
    <t>25% increment</t>
  </si>
  <si>
    <t>RENOVATION</t>
  </si>
  <si>
    <t>HOME REN</t>
  </si>
  <si>
    <t>1ST</t>
  </si>
  <si>
    <t>2ND</t>
  </si>
  <si>
    <t>3RD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</si>
</sst>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1" fillId="2" borderId="0" xfId="0" applyFont="1" applyFill="1"/>
    <xf numFmtId="0" fontId="1" fillId="0" borderId="1" xfId="0" applyFont="1" applyBorder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1" fillId="3" borderId="0" xfId="0" applyFont="1" applyFill="1" applyAlignment="1"/>
    <xf numFmtId="0" fontId="1" fillId="4" borderId="0" xfId="0" applyFont="1" applyFill="1" applyAlignment="1"/>
    <xf numFmtId="0" fontId="2" fillId="0" borderId="6" xfId="0" applyFont="1" applyBorder="1" applyAlignment="1"/>
    <xf numFmtId="0" fontId="1" fillId="3" borderId="7" xfId="0" applyFont="1" applyFill="1" applyBorder="1" applyAlignment="1"/>
    <xf numFmtId="0" fontId="1" fillId="4" borderId="7" xfId="0" applyFont="1" applyFill="1" applyBorder="1" applyAlignment="1"/>
    <xf numFmtId="0" fontId="2" fillId="0" borderId="4" xfId="0" applyFont="1" applyBorder="1"/>
    <xf numFmtId="0" fontId="1" fillId="0" borderId="5" xfId="0" applyFont="1" applyBorder="1"/>
    <xf numFmtId="1" fontId="1" fillId="4" borderId="0" xfId="0" applyNumberFormat="1" applyFont="1" applyFill="1" applyAlignment="1"/>
    <xf numFmtId="0" fontId="5" fillId="0" borderId="0" xfId="0" applyFont="1" applyAlignment="1"/>
    <xf numFmtId="1" fontId="2" fillId="0" borderId="4" xfId="0" quotePrefix="1" applyNumberFormat="1" applyFont="1" applyBorder="1" applyAlignment="1"/>
    <xf numFmtId="1" fontId="1" fillId="3" borderId="0" xfId="0" applyNumberFormat="1" applyFont="1" applyFill="1"/>
    <xf numFmtId="1" fontId="1" fillId="4" borderId="0" xfId="0" applyNumberFormat="1" applyFont="1" applyFill="1"/>
    <xf numFmtId="1" fontId="1" fillId="4" borderId="5" xfId="0" applyNumberFormat="1" applyFont="1" applyFill="1" applyBorder="1"/>
    <xf numFmtId="1" fontId="0" fillId="0" borderId="0" xfId="0" applyNumberFormat="1" applyFont="1" applyAlignment="1"/>
    <xf numFmtId="1" fontId="2" fillId="0" borderId="4" xfId="0" applyNumberFormat="1" applyFont="1" applyBorder="1" applyAlignment="1"/>
    <xf numFmtId="1" fontId="1" fillId="5" borderId="0" xfId="0" applyNumberFormat="1" applyFont="1" applyFill="1" applyAlignment="1"/>
    <xf numFmtId="1" fontId="1" fillId="5" borderId="0" xfId="0" applyNumberFormat="1" applyFont="1" applyFill="1"/>
    <xf numFmtId="1" fontId="1" fillId="5" borderId="5" xfId="0" applyNumberFormat="1" applyFont="1" applyFill="1" applyBorder="1"/>
    <xf numFmtId="1" fontId="2" fillId="0" borderId="6" xfId="0" applyNumberFormat="1" applyFont="1" applyBorder="1" applyAlignment="1"/>
    <xf numFmtId="1" fontId="1" fillId="5" borderId="7" xfId="0" applyNumberFormat="1" applyFont="1" applyFill="1" applyBorder="1" applyAlignme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" fontId="6" fillId="0" borderId="0" xfId="0" applyNumberFormat="1" applyFont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3"/>
  <sheetViews>
    <sheetView tabSelected="1" workbookViewId="0">
      <selection activeCell="C12" activeCellId="2" sqref="H13 E13 C12"/>
    </sheetView>
  </sheetViews>
  <sheetFormatPr defaultColWidth="12.5703125" defaultRowHeight="15.75" customHeight="1" x14ac:dyDescent="0.2"/>
  <cols>
    <col min="1" max="1" width="16.42578125" customWidth="1"/>
  </cols>
  <sheetData>
    <row r="1" spans="1:10" ht="12.75" x14ac:dyDescent="0.2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ht="12.75" x14ac:dyDescent="0.2">
      <c r="A2" s="4"/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</row>
    <row r="3" spans="1:10" ht="12.75" x14ac:dyDescent="0.2">
      <c r="A3" s="7" t="s">
        <v>8</v>
      </c>
      <c r="B3" s="8">
        <v>510</v>
      </c>
      <c r="C3" s="8">
        <v>515</v>
      </c>
      <c r="D3" s="15">
        <f>C3*1.4</f>
        <v>721</v>
      </c>
      <c r="E3" s="15">
        <f>D3*1.25</f>
        <v>901.25</v>
      </c>
      <c r="F3" s="15">
        <f>E3*1.2</f>
        <v>1081.5</v>
      </c>
      <c r="G3" s="15">
        <f>F3*1.2</f>
        <v>1297.8</v>
      </c>
      <c r="H3" s="15">
        <f>G3*1.2</f>
        <v>1557.36</v>
      </c>
      <c r="I3" s="16" t="s">
        <v>15</v>
      </c>
    </row>
    <row r="4" spans="1:10" ht="12.75" x14ac:dyDescent="0.2">
      <c r="A4" s="7" t="s">
        <v>9</v>
      </c>
      <c r="B4" s="8">
        <v>-104</v>
      </c>
      <c r="C4" s="8">
        <v>-104</v>
      </c>
      <c r="D4" s="9">
        <v>-140</v>
      </c>
      <c r="E4" s="9">
        <v>-140</v>
      </c>
      <c r="F4" s="9">
        <v>-140</v>
      </c>
      <c r="G4" s="9">
        <v>-240</v>
      </c>
      <c r="H4" s="9">
        <v>-240</v>
      </c>
    </row>
    <row r="5" spans="1:10" ht="12.75" x14ac:dyDescent="0.2">
      <c r="A5" s="7" t="s">
        <v>10</v>
      </c>
      <c r="B5" s="8">
        <v>0</v>
      </c>
      <c r="C5" s="8">
        <v>0</v>
      </c>
      <c r="D5" s="9">
        <v>0</v>
      </c>
      <c r="E5" s="9">
        <v>-40</v>
      </c>
      <c r="F5" s="9">
        <v>-40</v>
      </c>
      <c r="G5" s="9">
        <v>-40</v>
      </c>
      <c r="H5" s="9">
        <v>-40</v>
      </c>
    </row>
    <row r="6" spans="1:10" ht="12.75" x14ac:dyDescent="0.2">
      <c r="A6" s="10" t="s">
        <v>11</v>
      </c>
      <c r="B6" s="11">
        <v>-51</v>
      </c>
      <c r="C6" s="11">
        <v>-52</v>
      </c>
      <c r="D6" s="12">
        <v>-98</v>
      </c>
      <c r="E6" s="12">
        <f>-69-16</f>
        <v>-85</v>
      </c>
      <c r="F6" s="12">
        <f>-76-36</f>
        <v>-112</v>
      </c>
      <c r="G6" s="12">
        <f>F6*1.4</f>
        <v>-156.79999999999998</v>
      </c>
      <c r="H6" s="12">
        <f>G6*1.4</f>
        <v>-219.51999999999995</v>
      </c>
    </row>
    <row r="7" spans="1:10" s="21" customFormat="1" ht="12.75" x14ac:dyDescent="0.2">
      <c r="A7" s="17" t="s">
        <v>12</v>
      </c>
      <c r="B7" s="18">
        <f t="shared" ref="B7:H7" si="0">SUM(B3:B6)</f>
        <v>355</v>
      </c>
      <c r="C7" s="18">
        <f t="shared" si="0"/>
        <v>359</v>
      </c>
      <c r="D7" s="19">
        <f t="shared" si="0"/>
        <v>483</v>
      </c>
      <c r="E7" s="19">
        <f t="shared" si="0"/>
        <v>636.25</v>
      </c>
      <c r="F7" s="19">
        <f t="shared" si="0"/>
        <v>789.5</v>
      </c>
      <c r="G7" s="19">
        <f t="shared" si="0"/>
        <v>861</v>
      </c>
      <c r="H7" s="20">
        <f t="shared" si="0"/>
        <v>1057.8399999999999</v>
      </c>
    </row>
    <row r="8" spans="1:10" ht="8.25" customHeight="1" x14ac:dyDescent="0.2">
      <c r="A8" s="13"/>
      <c r="H8" s="14"/>
    </row>
    <row r="9" spans="1:10" s="21" customFormat="1" ht="12.75" x14ac:dyDescent="0.2">
      <c r="A9" s="22" t="s">
        <v>13</v>
      </c>
      <c r="B9" s="23">
        <v>0</v>
      </c>
      <c r="C9" s="23">
        <f t="shared" ref="C9:H9" si="1">B11</f>
        <v>355</v>
      </c>
      <c r="D9" s="23">
        <f>C11-386</f>
        <v>328</v>
      </c>
      <c r="E9" s="24">
        <f t="shared" si="1"/>
        <v>811</v>
      </c>
      <c r="F9" s="24">
        <f t="shared" si="1"/>
        <v>636.25</v>
      </c>
      <c r="G9" s="24">
        <f t="shared" si="1"/>
        <v>1425.75</v>
      </c>
      <c r="H9" s="25">
        <f t="shared" si="1"/>
        <v>2286.75</v>
      </c>
    </row>
    <row r="10" spans="1:10" ht="7.5" customHeight="1" x14ac:dyDescent="0.2">
      <c r="A10" s="13"/>
      <c r="H10" s="14"/>
    </row>
    <row r="11" spans="1:10" s="21" customFormat="1" ht="12.75" x14ac:dyDescent="0.2">
      <c r="A11" s="26" t="s">
        <v>14</v>
      </c>
      <c r="B11" s="27">
        <f t="shared" ref="B11:H11" si="2">B7+B9</f>
        <v>355</v>
      </c>
      <c r="C11" s="27">
        <f t="shared" si="2"/>
        <v>714</v>
      </c>
      <c r="D11" s="27">
        <f>D7+D9</f>
        <v>811</v>
      </c>
      <c r="E11" s="27">
        <f>E7+E9-811</f>
        <v>636.25</v>
      </c>
      <c r="F11" s="27">
        <f t="shared" si="2"/>
        <v>1425.75</v>
      </c>
      <c r="G11" s="27">
        <f t="shared" si="2"/>
        <v>2286.75</v>
      </c>
      <c r="H11" s="27">
        <f>H7+H9-3000</f>
        <v>344.59000000000015</v>
      </c>
    </row>
    <row r="12" spans="1:10" ht="12.75" x14ac:dyDescent="0.2">
      <c r="A12" s="28" t="s">
        <v>18</v>
      </c>
      <c r="B12" s="16" t="s">
        <v>16</v>
      </c>
      <c r="C12" s="30">
        <f>C11-228-100</f>
        <v>386</v>
      </c>
    </row>
    <row r="13" spans="1:10" ht="15.75" customHeight="1" x14ac:dyDescent="0.2">
      <c r="C13" s="29" t="s">
        <v>19</v>
      </c>
      <c r="D13" s="16" t="s">
        <v>17</v>
      </c>
      <c r="E13" s="31">
        <v>811</v>
      </c>
      <c r="F13" s="29" t="s">
        <v>20</v>
      </c>
      <c r="G13" s="16" t="s">
        <v>16</v>
      </c>
      <c r="H13" s="31">
        <v>3000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modified xsi:type="dcterms:W3CDTF">2025-06-21T00:42:12Z</dcterms:modified>
</cp:coreProperties>
</file>