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2">
      <go:sheetsCustomData xmlns:go="http://customooxmlschemas.google.com/" r:id="rId6" roundtripDataChecksum="S3KH8yaZI7aUwaR0hp407hghAZw2YkmFCdv1J087RVw="/>
    </ext>
  </extLst>
</workbook>
</file>

<file path=xl/sharedStrings.xml><?xml version="1.0" encoding="utf-8"?>
<sst xmlns="http://schemas.openxmlformats.org/spreadsheetml/2006/main" count="40" uniqueCount="40">
  <si>
    <t>Income Statement</t>
  </si>
  <si>
    <t>Instructions: Type your information into the white cells</t>
  </si>
  <si>
    <t>Your name is:</t>
  </si>
  <si>
    <t xml:space="preserve">PATRICIA MOSES </t>
  </si>
  <si>
    <t>Business name:</t>
  </si>
  <si>
    <t xml:space="preserve">CITY FASHIONS </t>
  </si>
  <si>
    <t>Current Date:</t>
  </si>
  <si>
    <t>19-02-2025</t>
  </si>
  <si>
    <t>Month</t>
  </si>
  <si>
    <t>9 Months Ago</t>
  </si>
  <si>
    <t>8 Months Ago</t>
  </si>
  <si>
    <t>7 Months Ago</t>
  </si>
  <si>
    <t>6 Months Ago</t>
  </si>
  <si>
    <t>5 Months Ago</t>
  </si>
  <si>
    <t>4 Months Ago</t>
  </si>
  <si>
    <t>3 Months Ago</t>
  </si>
  <si>
    <t>2 Months Ago</t>
  </si>
  <si>
    <t>Last Month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</si>
  <si>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</si>
  <si>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</si>
  <si>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</si>
  <si>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</si>
  <si>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</si>
  <si>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</si>
  <si>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</si>
  <si>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</si>
  <si>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</t>
  </si>
  <si>
    <t>Employee salaries</t>
  </si>
  <si>
    <t>Raw materials</t>
  </si>
  <si>
    <t>Store Rent</t>
  </si>
  <si>
    <t>Technology</t>
  </si>
  <si>
    <t>Advertising</t>
  </si>
  <si>
    <t>Transportation</t>
  </si>
  <si>
    <t>Loan repayment</t>
  </si>
  <si>
    <t>Taxes/Fees</t>
  </si>
  <si>
    <t>Other</t>
  </si>
  <si>
    <t>Total Expenses</t>
  </si>
  <si>
    <t>Expense per transaction or unit</t>
  </si>
  <si>
    <t>Net Income to reinvest</t>
  </si>
  <si>
    <t>Net Profit Margin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</si>
</sst>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GHS]#,##0.00"/>
  </numFmts>
  <fonts count="5">
    <font>
      <sz val="11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sz val="10.0"/>
      <color theme="1"/>
      <name val="Calibri"/>
    </font>
    <font>
      <sz val="10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</fills>
  <borders count="1">
    <border/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shrinkToFit="0" wrapText="0"/>
    </xf>
    <xf borderId="0" fillId="2" fontId="2" numFmtId="0" xfId="0" applyAlignment="1" applyFont="1">
      <alignment shrinkToFit="0" wrapText="1"/>
    </xf>
    <xf borderId="0" fillId="2" fontId="1" numFmtId="0" xfId="0" applyAlignment="1" applyFont="1">
      <alignment shrinkToFit="0" wrapText="1"/>
    </xf>
    <xf borderId="0" fillId="2" fontId="1" numFmtId="0" xfId="0" applyAlignment="1" applyFont="1">
      <alignment horizontal="right" shrinkToFit="0" wrapText="1"/>
    </xf>
    <xf borderId="0" fillId="2" fontId="2" numFmtId="0" xfId="0" applyAlignment="1" applyFont="1">
      <alignment shrinkToFit="0" vertical="center" wrapText="1"/>
    </xf>
    <xf borderId="0" fillId="0" fontId="2" numFmtId="0" xfId="0" applyAlignment="1" applyFont="1">
      <alignment horizontal="left" shrinkToFit="0" vertical="center" wrapText="0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shrinkToFit="0" vertical="center" wrapText="0"/>
    </xf>
    <xf borderId="0" fillId="2" fontId="1" numFmtId="0" xfId="0" applyAlignment="1" applyFont="1">
      <alignment horizontal="center" shrinkToFit="0" wrapText="1"/>
    </xf>
    <xf borderId="0" fillId="2" fontId="1" numFmtId="0" xfId="0" applyAlignment="1" applyFont="1">
      <alignment horizontal="center" shrinkToFit="0" vertical="center" wrapText="1"/>
    </xf>
    <xf borderId="0" fillId="0" fontId="2" numFmtId="3" xfId="0" applyAlignment="1" applyFont="1" applyNumberFormat="1">
      <alignment shrinkToFit="0" wrapText="1"/>
    </xf>
    <xf borderId="0" fillId="2" fontId="2" numFmtId="3" xfId="0" applyAlignment="1" applyFont="1" applyNumberFormat="1">
      <alignment shrinkToFit="0" wrapText="1"/>
    </xf>
    <xf borderId="0" fillId="2" fontId="2" numFmtId="3" xfId="0" applyAlignment="1" applyFont="1" applyNumberFormat="1">
      <alignment horizontal="right" shrinkToFit="0" wrapText="1"/>
    </xf>
    <xf borderId="0" fillId="0" fontId="2" numFmtId="3" xfId="0" applyAlignment="1" applyFont="1" applyNumberFormat="1">
      <alignment horizontal="right" shrinkToFit="0" wrapText="1"/>
    </xf>
    <xf borderId="0" fillId="2" fontId="1" numFmtId="3" xfId="0" applyAlignment="1" applyFont="1" applyNumberFormat="1">
      <alignment horizontal="right" shrinkToFit="0" wrapText="1"/>
    </xf>
    <xf borderId="0" fillId="2" fontId="1" numFmtId="164" xfId="0" applyAlignment="1" applyFont="1" applyNumberFormat="1">
      <alignment horizontal="right" shrinkToFit="0" wrapText="1"/>
    </xf>
    <xf borderId="0" fillId="2" fontId="1" numFmtId="3" xfId="0" applyAlignment="1" applyFont="1" applyNumberFormat="1">
      <alignment shrinkToFit="0" wrapText="1"/>
    </xf>
    <xf borderId="0" fillId="2" fontId="1" numFmtId="9" xfId="0" applyAlignment="1" applyFont="1" applyNumberFormat="1">
      <alignment horizontal="right" shrinkToFit="0" wrapText="1"/>
    </xf>
    <xf borderId="0" fillId="3" fontId="2" numFmtId="0" xfId="0" applyAlignment="1" applyFill="1" applyFont="1">
      <alignment shrinkToFit="0" wrapText="1"/>
    </xf>
    <xf borderId="0" fillId="2" fontId="3" numFmtId="0" xfId="0" applyFont="1"/>
    <xf borderId="0" fillId="3" fontId="3" numFmtId="0" xfId="0" applyFon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31.13"/>
    <col customWidth="1" min="2" max="2" width="8.63"/>
    <col customWidth="1" min="3" max="3" width="9.38"/>
    <col customWidth="1" min="4" max="4" width="9.13"/>
    <col customWidth="1" min="5" max="5" width="8.25"/>
    <col customWidth="1" min="6" max="7" width="8.75"/>
    <col customWidth="1" min="8" max="13" width="8.25"/>
    <col customWidth="1" min="14" max="14" width="9.88"/>
    <col customWidth="1" min="15" max="26" width="7.63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6"/>
      <c r="C2" s="6"/>
      <c r="D2" s="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5" t="s">
        <v>2</v>
      </c>
      <c r="B3" s="7" t="s">
        <v>3</v>
      </c>
      <c r="C3" s="8"/>
      <c r="D3" s="8"/>
      <c r="E3" s="9"/>
      <c r="F3" s="9"/>
      <c r="G3" s="9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5" t="s">
        <v>4</v>
      </c>
      <c r="B4" s="10" t="s">
        <v>5</v>
      </c>
      <c r="C4" s="8"/>
      <c r="D4" s="8"/>
      <c r="E4" s="9"/>
      <c r="F4" s="9"/>
      <c r="G4" s="9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5" t="s">
        <v>6</v>
      </c>
      <c r="B5" s="10" t="s">
        <v>7</v>
      </c>
      <c r="C5" s="8"/>
      <c r="D5" s="8"/>
      <c r="E5" s="9"/>
      <c r="F5" s="9"/>
      <c r="G5" s="9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4"/>
      <c r="B6" s="11"/>
      <c r="C6" s="11"/>
      <c r="D6" s="11"/>
      <c r="E6" s="11"/>
      <c r="F6" s="11"/>
      <c r="G6" s="11"/>
      <c r="H6" s="11"/>
      <c r="I6" s="11"/>
      <c r="J6" s="12"/>
      <c r="K6" s="12"/>
      <c r="L6" s="12"/>
      <c r="M6" s="12"/>
      <c r="N6" s="5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4" t="s">
        <v>8</v>
      </c>
      <c r="B7" s="11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  <c r="I7" s="11" t="s">
        <v>16</v>
      </c>
      <c r="J7" s="12" t="s">
        <v>17</v>
      </c>
      <c r="K7" s="12" t="s">
        <v>18</v>
      </c>
      <c r="L7" s="12" t="s">
        <v>19</v>
      </c>
      <c r="M7" s="12" t="s">
        <v>20</v>
      </c>
      <c r="N7" s="5" t="s">
        <v>21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4" t="s">
        <v>22</v>
      </c>
      <c r="B8" s="13">
        <v>273.0</v>
      </c>
      <c r="C8" s="13">
        <v>290.0</v>
      </c>
      <c r="D8" s="13">
        <v>315.0</v>
      </c>
      <c r="E8" s="13">
        <v>331.0</v>
      </c>
      <c r="F8" s="13">
        <v>300.0</v>
      </c>
      <c r="G8" s="13">
        <v>314.0</v>
      </c>
      <c r="H8" s="13">
        <v>328.0</v>
      </c>
      <c r="I8" s="13">
        <v>360.0</v>
      </c>
      <c r="J8" s="13">
        <v>352.0</v>
      </c>
      <c r="K8" s="13">
        <v>370.0</v>
      </c>
      <c r="L8" s="13">
        <v>390.0</v>
      </c>
      <c r="M8" s="13">
        <v>400.0</v>
      </c>
      <c r="N8" s="14">
        <f t="shared" ref="N8:N9" si="1">SUM(B8:M8)</f>
        <v>4023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4" t="s">
        <v>23</v>
      </c>
      <c r="B9" s="9">
        <v>20.0</v>
      </c>
      <c r="C9" s="9">
        <v>35.0</v>
      </c>
      <c r="D9" s="9">
        <v>29.0</v>
      </c>
      <c r="E9" s="9">
        <v>30.0</v>
      </c>
      <c r="F9" s="9">
        <v>35.0</v>
      </c>
      <c r="G9" s="9">
        <v>37.0</v>
      </c>
      <c r="H9" s="9">
        <v>39.0</v>
      </c>
      <c r="I9" s="9">
        <v>43.0</v>
      </c>
      <c r="J9" s="9">
        <v>49.0</v>
      </c>
      <c r="K9" s="9">
        <v>100.0</v>
      </c>
      <c r="L9" s="9">
        <v>105.0</v>
      </c>
      <c r="M9" s="9">
        <v>100.0</v>
      </c>
      <c r="N9" s="14">
        <f t="shared" si="1"/>
        <v>622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4" t="s">
        <v>24</v>
      </c>
      <c r="B10" s="14">
        <f t="shared" ref="B10:N10" si="2">B8/B9</f>
        <v>13.65</v>
      </c>
      <c r="C10" s="14">
        <f t="shared" si="2"/>
        <v>8.285714286</v>
      </c>
      <c r="D10" s="14">
        <f t="shared" si="2"/>
        <v>10.86206897</v>
      </c>
      <c r="E10" s="14">
        <f t="shared" si="2"/>
        <v>11.03333333</v>
      </c>
      <c r="F10" s="14">
        <f t="shared" si="2"/>
        <v>8.571428571</v>
      </c>
      <c r="G10" s="14">
        <f t="shared" si="2"/>
        <v>8.486486486</v>
      </c>
      <c r="H10" s="14">
        <f t="shared" si="2"/>
        <v>8.41025641</v>
      </c>
      <c r="I10" s="14">
        <f t="shared" si="2"/>
        <v>8.372093023</v>
      </c>
      <c r="J10" s="14">
        <f t="shared" si="2"/>
        <v>7.183673469</v>
      </c>
      <c r="K10" s="14">
        <f t="shared" si="2"/>
        <v>3.7</v>
      </c>
      <c r="L10" s="14">
        <f t="shared" si="2"/>
        <v>3.714285714</v>
      </c>
      <c r="M10" s="14">
        <f t="shared" si="2"/>
        <v>4</v>
      </c>
      <c r="N10" s="14">
        <f t="shared" si="2"/>
        <v>6.467845659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6.75" customHeight="1">
      <c r="A11" s="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5" t="s">
        <v>25</v>
      </c>
      <c r="B12" s="15"/>
      <c r="C12" s="15"/>
      <c r="D12" s="15"/>
      <c r="E12" s="15"/>
      <c r="F12" s="15"/>
      <c r="G12" s="14"/>
      <c r="H12" s="14"/>
      <c r="I12" s="14"/>
      <c r="J12" s="14"/>
      <c r="K12" s="14"/>
      <c r="L12" s="14"/>
      <c r="M12" s="14"/>
      <c r="N12" s="14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4" t="s">
        <v>26</v>
      </c>
      <c r="B13" s="16">
        <v>25.0</v>
      </c>
      <c r="C13" s="16">
        <v>25.0</v>
      </c>
      <c r="D13" s="16">
        <v>25.0</v>
      </c>
      <c r="E13" s="16">
        <v>25.0</v>
      </c>
      <c r="F13" s="16">
        <v>25.0</v>
      </c>
      <c r="G13" s="16">
        <v>25.0</v>
      </c>
      <c r="H13" s="16">
        <v>25.0</v>
      </c>
      <c r="I13" s="16">
        <v>25.0</v>
      </c>
      <c r="J13" s="16">
        <v>25.0</v>
      </c>
      <c r="K13" s="16">
        <v>25.0</v>
      </c>
      <c r="L13" s="16">
        <v>25.0</v>
      </c>
      <c r="M13" s="16">
        <v>25.0</v>
      </c>
      <c r="N13" s="14">
        <f t="shared" ref="N13:N23" si="3">SUM(B13:M13)</f>
        <v>300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4" t="s">
        <v>27</v>
      </c>
      <c r="B14" s="16">
        <v>0.0</v>
      </c>
      <c r="C14" s="16">
        <v>0.0</v>
      </c>
      <c r="D14" s="16">
        <v>0.0</v>
      </c>
      <c r="E14" s="16">
        <v>0.0</v>
      </c>
      <c r="F14" s="16">
        <v>0.0</v>
      </c>
      <c r="G14" s="16">
        <v>0.0</v>
      </c>
      <c r="H14" s="16">
        <v>0.0</v>
      </c>
      <c r="I14" s="16">
        <v>0.0</v>
      </c>
      <c r="J14" s="16">
        <v>0.0</v>
      </c>
      <c r="K14" s="16">
        <v>0.0</v>
      </c>
      <c r="L14" s="16">
        <v>0.0</v>
      </c>
      <c r="M14" s="16">
        <v>0.0</v>
      </c>
      <c r="N14" s="14">
        <f t="shared" si="3"/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4" t="s">
        <v>28</v>
      </c>
      <c r="B15" s="16">
        <v>61.0</v>
      </c>
      <c r="C15" s="16">
        <v>52.0</v>
      </c>
      <c r="D15" s="16">
        <v>46.0</v>
      </c>
      <c r="E15" s="16">
        <v>49.0</v>
      </c>
      <c r="F15" s="16">
        <v>51.0</v>
      </c>
      <c r="G15" s="16">
        <v>50.0</v>
      </c>
      <c r="H15" s="16">
        <v>46.0</v>
      </c>
      <c r="I15" s="16">
        <v>67.0</v>
      </c>
      <c r="J15" s="16">
        <v>65.0</v>
      </c>
      <c r="K15" s="16">
        <v>59.0</v>
      </c>
      <c r="L15" s="16">
        <v>59.0</v>
      </c>
      <c r="M15" s="16">
        <v>59.0</v>
      </c>
      <c r="N15" s="14">
        <f t="shared" si="3"/>
        <v>664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4" t="s">
        <v>29</v>
      </c>
      <c r="B16" s="16">
        <v>10.0</v>
      </c>
      <c r="C16" s="16">
        <v>10.0</v>
      </c>
      <c r="D16" s="16">
        <v>10.0</v>
      </c>
      <c r="E16" s="16">
        <v>10.0</v>
      </c>
      <c r="F16" s="16">
        <v>10.0</v>
      </c>
      <c r="G16" s="16">
        <v>10.0</v>
      </c>
      <c r="H16" s="16">
        <v>10.0</v>
      </c>
      <c r="I16" s="16">
        <v>10.0</v>
      </c>
      <c r="J16" s="16">
        <v>10.0</v>
      </c>
      <c r="K16" s="16">
        <v>10.0</v>
      </c>
      <c r="L16" s="16">
        <v>10.0</v>
      </c>
      <c r="M16" s="16">
        <v>10.0</v>
      </c>
      <c r="N16" s="14">
        <f t="shared" si="3"/>
        <v>120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4" t="s">
        <v>30</v>
      </c>
      <c r="B17" s="16">
        <v>2.0</v>
      </c>
      <c r="C17" s="16">
        <v>2.0</v>
      </c>
      <c r="D17" s="16">
        <v>2.0</v>
      </c>
      <c r="E17" s="16">
        <v>2.0</v>
      </c>
      <c r="F17" s="16">
        <v>2.0</v>
      </c>
      <c r="G17" s="16">
        <v>2.0</v>
      </c>
      <c r="H17" s="16">
        <v>2.0</v>
      </c>
      <c r="I17" s="16">
        <v>2.0</v>
      </c>
      <c r="J17" s="16">
        <v>2.0</v>
      </c>
      <c r="K17" s="16">
        <v>2.0</v>
      </c>
      <c r="L17" s="16">
        <v>2.0</v>
      </c>
      <c r="M17" s="16">
        <v>2.0</v>
      </c>
      <c r="N17" s="14">
        <f t="shared" si="3"/>
        <v>24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4" t="s">
        <v>31</v>
      </c>
      <c r="B18" s="16">
        <v>3.0</v>
      </c>
      <c r="C18" s="16"/>
      <c r="D18" s="16">
        <v>0.0</v>
      </c>
      <c r="E18" s="16">
        <v>0.0</v>
      </c>
      <c r="F18" s="16">
        <v>3.0</v>
      </c>
      <c r="G18" s="16">
        <v>3.0</v>
      </c>
      <c r="H18" s="16">
        <v>3.0</v>
      </c>
      <c r="I18" s="16">
        <v>0.0</v>
      </c>
      <c r="J18" s="16">
        <v>0.0</v>
      </c>
      <c r="K18" s="16">
        <v>0.0</v>
      </c>
      <c r="L18" s="16">
        <v>3.0</v>
      </c>
      <c r="M18" s="16">
        <v>0.0</v>
      </c>
      <c r="N18" s="14">
        <f t="shared" si="3"/>
        <v>15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4" t="s">
        <v>32</v>
      </c>
      <c r="B19" s="16">
        <v>20.0</v>
      </c>
      <c r="C19" s="16">
        <v>20.0</v>
      </c>
      <c r="D19" s="16">
        <v>20.0</v>
      </c>
      <c r="E19" s="16">
        <v>20.0</v>
      </c>
      <c r="F19" s="16">
        <v>22.0</v>
      </c>
      <c r="G19" s="16">
        <v>22.0</v>
      </c>
      <c r="H19" s="16">
        <v>23.0</v>
      </c>
      <c r="I19" s="16">
        <v>15.0</v>
      </c>
      <c r="J19" s="16">
        <v>10.0</v>
      </c>
      <c r="K19" s="16">
        <v>10.0</v>
      </c>
      <c r="L19" s="16">
        <v>10.0</v>
      </c>
      <c r="M19" s="16">
        <v>10.0</v>
      </c>
      <c r="N19" s="14">
        <f t="shared" si="3"/>
        <v>202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4" t="s">
        <v>33</v>
      </c>
      <c r="B20" s="16">
        <v>0.0</v>
      </c>
      <c r="C20" s="16">
        <v>0.0</v>
      </c>
      <c r="D20" s="16">
        <v>0.0</v>
      </c>
      <c r="E20" s="16">
        <v>0.0</v>
      </c>
      <c r="F20" s="16">
        <v>0.0</v>
      </c>
      <c r="G20" s="16">
        <v>0.0</v>
      </c>
      <c r="H20" s="16">
        <v>0.0</v>
      </c>
      <c r="I20" s="16">
        <v>0.0</v>
      </c>
      <c r="J20" s="16">
        <v>0.0</v>
      </c>
      <c r="K20" s="16">
        <v>42.0</v>
      </c>
      <c r="L20" s="16">
        <v>42.0</v>
      </c>
      <c r="M20" s="16">
        <v>42.0</v>
      </c>
      <c r="N20" s="14">
        <f t="shared" si="3"/>
        <v>126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4" t="s">
        <v>34</v>
      </c>
      <c r="B21" s="16">
        <v>1.0</v>
      </c>
      <c r="C21" s="16">
        <v>1.0</v>
      </c>
      <c r="D21" s="16">
        <v>1.0</v>
      </c>
      <c r="E21" s="16">
        <v>1.0</v>
      </c>
      <c r="F21" s="16">
        <v>1.0</v>
      </c>
      <c r="G21" s="16">
        <v>1.0</v>
      </c>
      <c r="H21" s="16">
        <v>1.0</v>
      </c>
      <c r="I21" s="16">
        <v>1.0</v>
      </c>
      <c r="J21" s="16">
        <v>1.0</v>
      </c>
      <c r="K21" s="16">
        <v>1.0</v>
      </c>
      <c r="L21" s="16">
        <v>1.0</v>
      </c>
      <c r="M21" s="16">
        <v>1.0</v>
      </c>
      <c r="N21" s="14">
        <f t="shared" si="3"/>
        <v>12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4" t="s">
        <v>35</v>
      </c>
      <c r="B22" s="16">
        <v>1.0</v>
      </c>
      <c r="C22" s="16">
        <v>0.0</v>
      </c>
      <c r="D22" s="16">
        <v>0.0</v>
      </c>
      <c r="E22" s="16">
        <v>2.0</v>
      </c>
      <c r="F22" s="16">
        <v>0.0</v>
      </c>
      <c r="G22" s="16">
        <v>0.0</v>
      </c>
      <c r="H22" s="16">
        <v>1.0</v>
      </c>
      <c r="I22" s="16">
        <v>1.0</v>
      </c>
      <c r="J22" s="16">
        <v>0.0</v>
      </c>
      <c r="K22" s="16">
        <v>0.0</v>
      </c>
      <c r="L22" s="16">
        <v>0.0</v>
      </c>
      <c r="M22" s="16">
        <v>0.0</v>
      </c>
      <c r="N22" s="14">
        <f t="shared" si="3"/>
        <v>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4" t="s">
        <v>36</v>
      </c>
      <c r="B23" s="17">
        <f t="shared" ref="B23:M23" si="4">SUM(B13:B22)</f>
        <v>123</v>
      </c>
      <c r="C23" s="17">
        <f t="shared" si="4"/>
        <v>110</v>
      </c>
      <c r="D23" s="17">
        <f t="shared" si="4"/>
        <v>104</v>
      </c>
      <c r="E23" s="17">
        <f t="shared" si="4"/>
        <v>109</v>
      </c>
      <c r="F23" s="17">
        <f t="shared" si="4"/>
        <v>114</v>
      </c>
      <c r="G23" s="17">
        <f t="shared" si="4"/>
        <v>113</v>
      </c>
      <c r="H23" s="17">
        <f t="shared" si="4"/>
        <v>111</v>
      </c>
      <c r="I23" s="17">
        <f t="shared" si="4"/>
        <v>121</v>
      </c>
      <c r="J23" s="17">
        <f t="shared" si="4"/>
        <v>113</v>
      </c>
      <c r="K23" s="17">
        <f t="shared" si="4"/>
        <v>149</v>
      </c>
      <c r="L23" s="17">
        <f t="shared" si="4"/>
        <v>152</v>
      </c>
      <c r="M23" s="17">
        <f t="shared" si="4"/>
        <v>149</v>
      </c>
      <c r="N23" s="14">
        <f t="shared" si="3"/>
        <v>1468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4" t="s">
        <v>37</v>
      </c>
      <c r="B24" s="17">
        <f>B23/C23</f>
        <v>1.118181818</v>
      </c>
      <c r="C24" s="17">
        <f t="shared" ref="C24:F24" si="5">C23/C9</f>
        <v>3.142857143</v>
      </c>
      <c r="D24" s="17">
        <f t="shared" si="5"/>
        <v>3.586206897</v>
      </c>
      <c r="E24" s="17">
        <f t="shared" si="5"/>
        <v>3.633333333</v>
      </c>
      <c r="F24" s="17">
        <f t="shared" si="5"/>
        <v>3.257142857</v>
      </c>
      <c r="G24" s="17">
        <f>G13/F24</f>
        <v>7.675438596</v>
      </c>
      <c r="H24" s="17">
        <f t="shared" ref="H24:L24" si="6">H23/H9</f>
        <v>2.846153846</v>
      </c>
      <c r="I24" s="17">
        <f t="shared" si="6"/>
        <v>2.813953488</v>
      </c>
      <c r="J24" s="17">
        <f t="shared" si="6"/>
        <v>2.306122449</v>
      </c>
      <c r="K24" s="17">
        <f t="shared" si="6"/>
        <v>1.49</v>
      </c>
      <c r="L24" s="17">
        <f t="shared" si="6"/>
        <v>1.447619048</v>
      </c>
      <c r="M24" s="17">
        <f>M23/M23</f>
        <v>1</v>
      </c>
      <c r="N24" s="14">
        <f>N23/N9</f>
        <v>2.360128617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0.25" customHeight="1">
      <c r="A25" s="4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4">
        <f t="shared" ref="N25:N26" si="8"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4" t="s">
        <v>38</v>
      </c>
      <c r="B26" s="17">
        <f t="shared" ref="B26:M26" si="7">B8-B23</f>
        <v>150</v>
      </c>
      <c r="C26" s="17">
        <f t="shared" si="7"/>
        <v>180</v>
      </c>
      <c r="D26" s="17">
        <f t="shared" si="7"/>
        <v>211</v>
      </c>
      <c r="E26" s="17">
        <f t="shared" si="7"/>
        <v>222</v>
      </c>
      <c r="F26" s="17">
        <f t="shared" si="7"/>
        <v>186</v>
      </c>
      <c r="G26" s="17">
        <f t="shared" si="7"/>
        <v>201</v>
      </c>
      <c r="H26" s="17">
        <f t="shared" si="7"/>
        <v>217</v>
      </c>
      <c r="I26" s="17">
        <f t="shared" si="7"/>
        <v>239</v>
      </c>
      <c r="J26" s="17">
        <f t="shared" si="7"/>
        <v>239</v>
      </c>
      <c r="K26" s="17">
        <f t="shared" si="7"/>
        <v>221</v>
      </c>
      <c r="L26" s="17">
        <f t="shared" si="7"/>
        <v>238</v>
      </c>
      <c r="M26" s="17">
        <f t="shared" si="7"/>
        <v>251</v>
      </c>
      <c r="N26" s="19">
        <f t="shared" si="8"/>
        <v>2555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4" t="s">
        <v>39</v>
      </c>
      <c r="B27" s="20">
        <f t="shared" ref="B27:N27" si="9">B26/B8</f>
        <v>0.5494505495</v>
      </c>
      <c r="C27" s="20">
        <f t="shared" si="9"/>
        <v>0.6206896552</v>
      </c>
      <c r="D27" s="20">
        <f t="shared" si="9"/>
        <v>0.6698412698</v>
      </c>
      <c r="E27" s="20">
        <f t="shared" si="9"/>
        <v>0.670694864</v>
      </c>
      <c r="F27" s="20">
        <f t="shared" si="9"/>
        <v>0.62</v>
      </c>
      <c r="G27" s="20">
        <f t="shared" si="9"/>
        <v>0.6401273885</v>
      </c>
      <c r="H27" s="20">
        <f t="shared" si="9"/>
        <v>0.6615853659</v>
      </c>
      <c r="I27" s="20">
        <f t="shared" si="9"/>
        <v>0.6638888889</v>
      </c>
      <c r="J27" s="20">
        <f t="shared" si="9"/>
        <v>0.6789772727</v>
      </c>
      <c r="K27" s="20">
        <f t="shared" si="9"/>
        <v>0.5972972973</v>
      </c>
      <c r="L27" s="20">
        <f t="shared" si="9"/>
        <v>0.6102564103</v>
      </c>
      <c r="M27" s="20">
        <f t="shared" si="9"/>
        <v>0.6275</v>
      </c>
      <c r="N27" s="20">
        <f t="shared" si="9"/>
        <v>0.6350981854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22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ht="15.75" customHeight="1">
      <c r="A226" s="22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ht="15.75" customHeight="1">
      <c r="A227" s="22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ht="15.7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ht="15.7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ht="15.7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ht="15.7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ht="15.7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ht="15.7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ht="15.7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ht="15.7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ht="15.7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ht="15.7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ht="15.7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ht="15.7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ht="15.7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ht="15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ht="15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ht="15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ht="15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ht="15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ht="15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ht="15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ht="15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ht="15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ht="15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ht="15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ht="15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ht="15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ht="15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ht="15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ht="15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ht="15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ht="15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ht="15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ht="15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ht="15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ht="15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ht="15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ht="15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ht="15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ht="15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ht="15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ht="15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ht="15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ht="15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ht="15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ht="15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ht="15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ht="15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ht="15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ht="15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ht="15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ht="15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ht="15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ht="15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ht="15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ht="15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ht="15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ht="15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ht="15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ht="15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ht="15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ht="15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ht="15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ht="15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ht="15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ht="15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ht="15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ht="15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ht="15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ht="15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ht="15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ht="15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ht="15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ht="15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ht="15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ht="15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ht="15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ht="15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ht="15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ht="15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ht="15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ht="15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ht="15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ht="15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ht="15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ht="15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ht="15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ht="15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ht="15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ht="15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ht="15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ht="15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ht="15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ht="15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ht="15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ht="15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ht="15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ht="15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ht="15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ht="15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ht="15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ht="15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ht="15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ht="15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ht="15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ht="15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ht="15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ht="15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ht="15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ht="15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ht="15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ht="15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ht="15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ht="15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ht="15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ht="15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ht="15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ht="15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ht="15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ht="15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ht="15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ht="15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ht="15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ht="15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ht="15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ht="15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ht="15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ht="15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ht="15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ht="15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ht="15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ht="15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ht="15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ht="15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ht="15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ht="15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ht="15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ht="15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ht="15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ht="15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ht="15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ht="15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ht="15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ht="15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ht="15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ht="15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ht="15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ht="15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ht="15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ht="15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ht="15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ht="15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ht="15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ht="15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ht="15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ht="15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ht="15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ht="15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ht="15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ht="15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ht="15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ht="15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ht="15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ht="15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ht="15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ht="15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ht="15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ht="15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ht="15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ht="15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ht="15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ht="15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ht="15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ht="15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ht="15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ht="15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ht="15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ht="15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ht="15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ht="15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ht="15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ht="15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ht="15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ht="15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ht="15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ht="15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ht="15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ht="15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ht="15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ht="15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ht="15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ht="15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ht="15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ht="15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ht="15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ht="15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ht="15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ht="15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ht="15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ht="15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ht="15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ht="15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ht="15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ht="15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ht="15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ht="15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ht="15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ht="15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ht="15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ht="15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ht="15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ht="15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ht="15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ht="15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ht="15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ht="15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ht="15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ht="15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ht="15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ht="15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ht="15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ht="15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ht="15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ht="15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ht="15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ht="15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ht="15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ht="15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ht="15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ht="15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ht="15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ht="15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ht="15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ht="15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ht="15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ht="15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ht="15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ht="15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ht="15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ht="15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ht="15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ht="15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ht="15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ht="15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ht="15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ht="15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ht="15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ht="15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ht="15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ht="15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ht="15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ht="15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ht="15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ht="15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ht="15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ht="15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ht="15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ht="15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ht="15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ht="15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ht="15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ht="15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ht="15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ht="15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ht="15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ht="15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ht="15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ht="15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ht="15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ht="15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ht="15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ht="15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ht="15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ht="15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ht="15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ht="15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ht="15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ht="15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ht="15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ht="15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ht="15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ht="15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ht="15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ht="15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ht="15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ht="15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ht="15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ht="15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ht="15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ht="15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ht="15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ht="15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ht="15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ht="15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ht="15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ht="15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ht="15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ht="15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ht="15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ht="15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ht="15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ht="15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ht="15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ht="15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ht="15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ht="15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ht="15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ht="15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ht="15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ht="15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ht="15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ht="15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ht="15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ht="15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ht="15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ht="15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ht="15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ht="15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ht="15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ht="15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ht="15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ht="15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ht="15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ht="15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ht="15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ht="15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ht="15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ht="15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ht="15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ht="15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ht="15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ht="15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ht="15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ht="15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ht="15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ht="15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ht="15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ht="15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ht="15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ht="15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ht="15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ht="15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ht="15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ht="15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ht="15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ht="15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ht="15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ht="15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ht="15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ht="15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ht="15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ht="15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ht="15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ht="15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ht="15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ht="15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ht="15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ht="15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ht="15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ht="15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ht="15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ht="15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ht="15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ht="15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ht="15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ht="15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ht="15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ht="15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ht="15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ht="15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ht="15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ht="15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ht="15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ht="15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ht="15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ht="15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ht="15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ht="15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ht="15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ht="15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ht="15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ht="15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ht="15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ht="15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ht="15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ht="15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ht="15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ht="15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ht="15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ht="15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ht="15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ht="15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ht="15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ht="15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ht="15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ht="15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ht="15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ht="15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ht="15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ht="15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ht="15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ht="15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ht="15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ht="15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ht="15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ht="15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ht="15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ht="15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ht="15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ht="15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ht="15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ht="15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ht="15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ht="15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ht="15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ht="15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ht="15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ht="15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ht="15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ht="15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ht="15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ht="15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ht="15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ht="15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ht="15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ht="15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ht="15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ht="15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ht="15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ht="15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ht="15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ht="15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ht="15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ht="15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ht="15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ht="15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ht="15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ht="15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ht="15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ht="15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ht="15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ht="15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ht="15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ht="15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ht="15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ht="15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ht="15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ht="15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ht="15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ht="15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ht="15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ht="15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ht="15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ht="15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ht="15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ht="15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ht="15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ht="15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ht="15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ht="15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ht="15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ht="15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ht="15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ht="15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ht="15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ht="15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ht="15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ht="15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ht="15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ht="15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ht="15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ht="15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ht="15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ht="15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ht="15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ht="15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ht="15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ht="15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ht="15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ht="15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ht="15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ht="15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ht="15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ht="15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ht="15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ht="15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ht="15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ht="15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ht="15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ht="15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ht="15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ht="15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ht="15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ht="15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ht="15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ht="15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ht="15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ht="15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ht="15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ht="15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ht="15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ht="15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ht="15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ht="15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ht="15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ht="15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ht="15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ht="15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ht="15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ht="15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ht="15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ht="15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ht="15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ht="15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ht="15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ht="15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ht="15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ht="15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ht="15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ht="15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ht="15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ht="15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ht="15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ht="15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ht="15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ht="15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ht="15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ht="15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ht="15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ht="15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ht="15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ht="15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ht="15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ht="15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ht="15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ht="15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ht="15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ht="15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ht="15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ht="15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ht="15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ht="15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ht="15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ht="15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ht="15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ht="15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ht="15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ht="15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ht="15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ht="15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ht="15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ht="15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ht="15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ht="15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ht="15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ht="15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ht="15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ht="15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ht="15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ht="15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ht="15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ht="15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ht="15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ht="15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ht="15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ht="15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ht="15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ht="15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ht="15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ht="15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ht="15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ht="15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ht="15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ht="15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ht="15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ht="15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ht="15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ht="15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ht="15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ht="15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ht="15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ht="15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ht="15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ht="15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ht="15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ht="15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ht="15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ht="15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ht="15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ht="15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ht="15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ht="15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ht="15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ht="15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ht="15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ht="15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ht="15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ht="15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ht="15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ht="15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ht="15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ht="15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ht="15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ht="15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ht="15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ht="15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ht="15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ht="15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ht="15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ht="15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ht="15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ht="15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ht="15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ht="15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ht="15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ht="15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ht="15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ht="15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ht="15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ht="15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ht="15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ht="15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ht="15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ht="15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ht="15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ht="15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ht="15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ht="15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ht="15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ht="15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ht="15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ht="15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ht="15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ht="15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ht="15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ht="15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ht="15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ht="15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ht="15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ht="15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ht="15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ht="15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ht="15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ht="15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ht="15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ht="15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ht="15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ht="15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ht="15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ht="15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ht="15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ht="15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ht="15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ht="15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ht="15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ht="15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ht="15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ht="15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ht="15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ht="15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ht="15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ht="15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ht="15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ht="15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ht="15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ht="15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ht="15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ht="15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ht="15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ht="15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ht="15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ht="15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ht="15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ht="15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ht="15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ht="15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ht="15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ht="15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ht="15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ht="15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ht="15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ht="15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ht="15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ht="15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ht="15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ht="15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ht="15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ht="15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ht="15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ht="15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ht="15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ht="15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ht="15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ht="15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ht="15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ht="15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ht="15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ht="15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ht="15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ht="15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ht="15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ht="15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ht="15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ht="15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ht="15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ht="15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ht="15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ht="15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ht="15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ht="15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ht="15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ht="15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ht="15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ht="15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ht="15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ht="15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ht="15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ht="15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ht="15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ht="15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ht="15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ht="15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ht="15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ht="15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ht="15.7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ht="15.7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ht="15.7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ht="15.7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ht="15.7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ht="15.7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ht="15.75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ht="15.75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ht="15.75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ht="15.75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ht="15.75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ht="15.75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ht="15.75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ht="15.75" customHeight="1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ht="15.75" customHeight="1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ht="15.75" customHeight="1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ht="15.75" customHeight="1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ht="15.75" customHeight="1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ht="15.75" customHeight="1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ht="15.75" customHeight="1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